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чистое" sheetId="9" r:id="rId1"/>
    <sheet name="Х 3" sheetId="5" r:id="rId2"/>
    <sheet name="Х 6" sheetId="6" r:id="rId3"/>
    <sheet name="ю6" sheetId="7" r:id="rId4"/>
  </sheets>
  <calcPr calcId="152511"/>
</workbook>
</file>

<file path=xl/calcChain.xml><?xml version="1.0" encoding="utf-8"?>
<calcChain xmlns="http://schemas.openxmlformats.org/spreadsheetml/2006/main">
  <c r="I12" i="7" l="1"/>
  <c r="I11" i="7"/>
  <c r="I12" i="6"/>
  <c r="I11" i="6"/>
  <c r="I22" i="5"/>
  <c r="I12" i="5"/>
  <c r="I11" i="5"/>
  <c r="I22" i="7" l="1"/>
  <c r="I23" i="7"/>
  <c r="I24" i="7" s="1"/>
  <c r="I22" i="6"/>
  <c r="I23" i="6"/>
  <c r="I24" i="6" s="1"/>
  <c r="I23" i="5"/>
  <c r="I24" i="5" s="1"/>
</calcChain>
</file>

<file path=xl/sharedStrings.xml><?xml version="1.0" encoding="utf-8"?>
<sst xmlns="http://schemas.openxmlformats.org/spreadsheetml/2006/main" count="316" uniqueCount="58">
  <si>
    <t>Приложение N 2</t>
  </si>
  <si>
    <t>к Договору № __/ВДГО/23 от «   » ______ 202__ г.</t>
  </si>
  <si>
    <t xml:space="preserve">о техническом обслуживании </t>
  </si>
  <si>
    <t>внутридомового газового оборудования</t>
  </si>
  <si>
    <t>в жилом доме</t>
  </si>
  <si>
    <t>Перечень</t>
  </si>
  <si>
    <t>N п/п</t>
  </si>
  <si>
    <t>Наименование вида работ (услуг)</t>
  </si>
  <si>
    <t>Наименование внутридомового газового оборудования</t>
  </si>
  <si>
    <t>Периодичность &lt;*&gt;</t>
  </si>
  <si>
    <t>Срок начала выполнения работ (оказания услуг)</t>
  </si>
  <si>
    <t>Срок окончания выполнения работ (оказания услуг)</t>
  </si>
  <si>
    <t>Цена за единицу обслуживания ВДГО (без НДС), руб./год</t>
  </si>
  <si>
    <t>Сумма, руб.</t>
  </si>
  <si>
    <t>Котел (25 кВт)</t>
  </si>
  <si>
    <t>1 раз в год</t>
  </si>
  <si>
    <t>Согласно графика ППР</t>
  </si>
  <si>
    <t>Надземный газопровод Ø до 57мм (39 м)</t>
  </si>
  <si>
    <t>Внутридомовой газопровод Ø до 57мм (2 м)</t>
  </si>
  <si>
    <t>Итого:</t>
  </si>
  <si>
    <t>НДС</t>
  </si>
  <si>
    <t>Всего:</t>
  </si>
  <si>
    <t>Подписи Сторон</t>
  </si>
  <si>
    <t xml:space="preserve">Исполнитель:    </t>
  </si>
  <si>
    <t xml:space="preserve">МУП «УГХ» м.о. г. Пыть-Ях </t>
  </si>
  <si>
    <t>Директор</t>
  </si>
  <si>
    <t>_____________ А.В. Ахметшин</t>
  </si>
  <si>
    <r>
      <t xml:space="preserve"> </t>
    </r>
    <r>
      <rPr>
        <b/>
        <vertAlign val="superscript"/>
        <sz val="12"/>
        <color theme="1"/>
        <rFont val="Times New Roman"/>
        <family val="1"/>
        <charset val="204"/>
      </rPr>
      <t xml:space="preserve">м.п.                   </t>
    </r>
  </si>
  <si>
    <t>Заказчик:</t>
  </si>
  <si>
    <t>___________________________________</t>
  </si>
  <si>
    <t>_____________ /_________________/</t>
  </si>
  <si>
    <t>выполняемых работ (оказываемых услуг) по техническому обслуживанию внутридомового газового оборудования (ул.Хрустальная,д.3)</t>
  </si>
  <si>
    <t>выполняемых работ (оказываемых услуг) по техническому обслуживанию внутридомового газового оборудования (ул.Хрустальная,д.6)</t>
  </si>
  <si>
    <t>Котел (24 кВт)</t>
  </si>
  <si>
    <t>Надземный газопровод Ø до 57мм (21,8 м)</t>
  </si>
  <si>
    <t>Внутридомовой газопровод Ø до 57мм (1 м)</t>
  </si>
  <si>
    <t>выполняемых работ (оказываемых услуг) по техническому обслуживанию внутридомового газового оборудования (ул.Югорская,д.6)</t>
  </si>
  <si>
    <t>Котел (23,3 кВт)</t>
  </si>
  <si>
    <t>Надземный газопровод Ø до 57мм (40,1 м)</t>
  </si>
  <si>
    <t>Внутридомовой газопровод Ø до 57мм (2,6 м)</t>
  </si>
  <si>
    <t>Визуальная проверка целостности и соответствия нормативным требованиям (осмотр) внутридомового и (или) внутриквартирного газового оборудования .</t>
  </si>
  <si>
    <t>Визуальная проверка наличия свободного доступа (осмотр) к внутридомовому и (или) внутриквартирному газовому оборудованию.</t>
  </si>
  <si>
    <t>Визуальная проверка состояния окраски и креплений газопровода (осмотр).</t>
  </si>
  <si>
    <t>Визуальная проверка наличия и целостности футляров в местах прокладки через наружные и внутренние конструкции многоквартирных домов и домовладений (осмотр).</t>
  </si>
  <si>
    <t>Проверка герметичности соединений и отключающих устройств (приборный метод, обмыливание).</t>
  </si>
  <si>
    <t>Проверка работоспособности и смазка отключающих устройств</t>
  </si>
  <si>
    <t>Разборка и смазка кранов.</t>
  </si>
  <si>
    <t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ее наладка и регулировка.</t>
  </si>
  <si>
    <t>Регулировка процесса сжигания газа на всех режимах работы, очистка горелок от загрязнений.</t>
  </si>
  <si>
    <t xml:space="preserve">Проверка наличия тяги в дымовых и вентиляционных каналах, состояния соединительных труб с дымовым каналом. </t>
  </si>
  <si>
    <t>.   Инструктаж потребителей газа по безопасному использованию газа при удовлетворении комунально-бытовых нужд.</t>
  </si>
  <si>
    <t>Техническое обслуживание отопительного котла (п.8,9)</t>
  </si>
  <si>
    <t>Техническое обслуживание отопительного котла (п. 8,9)</t>
  </si>
  <si>
    <t xml:space="preserve">Обход и осмотр трассы наружного (подземного, надземного) газопровода (п.1,5) </t>
  </si>
  <si>
    <t>Техническое обслуживание внутридомового газопровода в жилом доме (п.2,3,4,7)</t>
  </si>
  <si>
    <t xml:space="preserve">выполняемых работ (оказываемых услуг) по техническому обслуживанию внутридомового газового оборудования </t>
  </si>
  <si>
    <t>___________________________</t>
  </si>
  <si>
    <t>____________ /______________/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</si>
</sst>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0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43" fontId="1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center" vertical="center" wrapText="1"/>
    </xf>
    <xf numFmtId="43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horizontal="center" vertical="center" wrapText="1"/>
    </xf>
    <xf numFmtId="43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K46" sqref="K46"/>
    </sheetView>
  </sheetViews>
  <sheetFormatPr defaultRowHeight="15" x14ac:dyDescent="0.25"/>
  <cols>
    <col min="1" max="1" width="9.140625" style="7"/>
    <col min="2" max="2" width="31.140625" style="7" customWidth="1"/>
    <col min="3" max="3" width="22.7109375" style="7" customWidth="1"/>
    <col min="4" max="9" width="16.28515625" style="7" customWidth="1"/>
    <col min="10" max="16384" width="9.140625" style="7"/>
  </cols>
  <sheetData>
    <row r="1" spans="1:9" x14ac:dyDescent="0.25">
      <c r="I1" s="1" t="s">
        <v>0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I5" s="1" t="s">
        <v>4</v>
      </c>
    </row>
    <row r="6" spans="1:9" ht="15.75" x14ac:dyDescent="0.25">
      <c r="A6" s="2"/>
      <c r="B6" s="2"/>
    </row>
    <row r="7" spans="1:9" ht="31.5" customHeight="1" x14ac:dyDescent="0.25">
      <c r="A7" s="39" t="s">
        <v>5</v>
      </c>
      <c r="B7" s="39"/>
      <c r="C7" s="39"/>
      <c r="D7" s="39"/>
      <c r="E7" s="39"/>
      <c r="F7" s="39"/>
      <c r="G7" s="39"/>
      <c r="H7" s="39"/>
      <c r="I7" s="39"/>
    </row>
    <row r="8" spans="1:9" ht="44.25" customHeight="1" x14ac:dyDescent="0.25">
      <c r="A8" s="39" t="s">
        <v>55</v>
      </c>
      <c r="B8" s="39"/>
      <c r="C8" s="39"/>
      <c r="D8" s="39"/>
      <c r="E8" s="39"/>
      <c r="F8" s="39"/>
      <c r="G8" s="39"/>
      <c r="H8" s="39"/>
      <c r="I8" s="39"/>
    </row>
    <row r="9" spans="1:9" ht="16.5" thickBot="1" x14ac:dyDescent="0.3">
      <c r="A9" s="2"/>
      <c r="B9" s="2"/>
    </row>
    <row r="10" spans="1:9" ht="94.5" x14ac:dyDescent="0.25">
      <c r="A10" s="14" t="s">
        <v>6</v>
      </c>
      <c r="B10" s="15" t="s">
        <v>7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6" t="s">
        <v>13</v>
      </c>
    </row>
    <row r="11" spans="1:9" ht="103.5" customHeight="1" x14ac:dyDescent="0.25">
      <c r="A11" s="32">
        <v>1</v>
      </c>
      <c r="B11" s="33" t="s">
        <v>40</v>
      </c>
      <c r="C11" s="18" t="s">
        <v>53</v>
      </c>
      <c r="D11" s="18" t="s">
        <v>17</v>
      </c>
      <c r="E11" s="18" t="s">
        <v>15</v>
      </c>
      <c r="F11" s="18" t="s">
        <v>16</v>
      </c>
      <c r="G11" s="18" t="s">
        <v>16</v>
      </c>
      <c r="H11" s="19"/>
      <c r="I11" s="20"/>
    </row>
    <row r="12" spans="1:9" ht="78.75" x14ac:dyDescent="0.25">
      <c r="A12" s="32">
        <v>2</v>
      </c>
      <c r="B12" s="33" t="s">
        <v>41</v>
      </c>
      <c r="C12" s="18" t="s">
        <v>54</v>
      </c>
      <c r="D12" s="18" t="s">
        <v>18</v>
      </c>
      <c r="E12" s="18" t="s">
        <v>15</v>
      </c>
      <c r="F12" s="18" t="s">
        <v>16</v>
      </c>
      <c r="G12" s="18" t="s">
        <v>16</v>
      </c>
      <c r="H12" s="19"/>
      <c r="I12" s="20"/>
    </row>
    <row r="13" spans="1:9" ht="78.75" x14ac:dyDescent="0.25">
      <c r="A13" s="32">
        <v>3</v>
      </c>
      <c r="B13" s="33" t="s">
        <v>42</v>
      </c>
      <c r="C13" s="18" t="s">
        <v>54</v>
      </c>
      <c r="D13" s="18" t="s">
        <v>18</v>
      </c>
      <c r="E13" s="18" t="s">
        <v>15</v>
      </c>
      <c r="F13" s="18" t="s">
        <v>16</v>
      </c>
      <c r="G13" s="18" t="s">
        <v>16</v>
      </c>
      <c r="H13" s="19"/>
      <c r="I13" s="35"/>
    </row>
    <row r="14" spans="1:9" ht="110.25" x14ac:dyDescent="0.25">
      <c r="A14" s="32">
        <v>4</v>
      </c>
      <c r="B14" s="33" t="s">
        <v>43</v>
      </c>
      <c r="C14" s="18" t="s">
        <v>54</v>
      </c>
      <c r="D14" s="18" t="s">
        <v>18</v>
      </c>
      <c r="E14" s="18" t="s">
        <v>15</v>
      </c>
      <c r="F14" s="18" t="s">
        <v>16</v>
      </c>
      <c r="G14" s="18" t="s">
        <v>16</v>
      </c>
      <c r="H14" s="19"/>
      <c r="I14" s="35"/>
    </row>
    <row r="15" spans="1:9" ht="78.75" x14ac:dyDescent="0.25">
      <c r="A15" s="32">
        <v>5</v>
      </c>
      <c r="B15" s="33" t="s">
        <v>44</v>
      </c>
      <c r="C15" s="34" t="s">
        <v>53</v>
      </c>
      <c r="D15" s="34" t="s">
        <v>17</v>
      </c>
      <c r="E15" s="34" t="s">
        <v>15</v>
      </c>
      <c r="F15" s="34" t="s">
        <v>16</v>
      </c>
      <c r="G15" s="34" t="s">
        <v>16</v>
      </c>
      <c r="H15" s="34"/>
      <c r="I15" s="35"/>
    </row>
    <row r="16" spans="1:9" ht="47.25" x14ac:dyDescent="0.25">
      <c r="A16" s="32">
        <v>6</v>
      </c>
      <c r="B16" s="33" t="s">
        <v>45</v>
      </c>
      <c r="C16" s="34"/>
      <c r="D16" s="34"/>
      <c r="E16" s="34"/>
      <c r="F16" s="34"/>
      <c r="G16" s="34"/>
      <c r="H16" s="34"/>
      <c r="I16" s="35"/>
    </row>
    <row r="17" spans="1:9" ht="78.75" x14ac:dyDescent="0.25">
      <c r="A17" s="32">
        <v>7</v>
      </c>
      <c r="B17" s="33" t="s">
        <v>46</v>
      </c>
      <c r="C17" s="34" t="s">
        <v>54</v>
      </c>
      <c r="D17" s="34" t="s">
        <v>18</v>
      </c>
      <c r="E17" s="34" t="s">
        <v>15</v>
      </c>
      <c r="F17" s="34" t="s">
        <v>16</v>
      </c>
      <c r="G17" s="34" t="s">
        <v>16</v>
      </c>
      <c r="H17" s="34"/>
      <c r="I17" s="35"/>
    </row>
    <row r="18" spans="1:9" ht="110.25" x14ac:dyDescent="0.25">
      <c r="A18" s="32">
        <v>8</v>
      </c>
      <c r="B18" s="33" t="s">
        <v>47</v>
      </c>
      <c r="C18" s="34" t="s">
        <v>51</v>
      </c>
      <c r="D18" s="34" t="s">
        <v>14</v>
      </c>
      <c r="E18" s="34" t="s">
        <v>15</v>
      </c>
      <c r="F18" s="34" t="s">
        <v>16</v>
      </c>
      <c r="G18" s="34" t="s">
        <v>16</v>
      </c>
      <c r="H18" s="34"/>
      <c r="I18" s="35"/>
    </row>
    <row r="19" spans="1:9" ht="63" x14ac:dyDescent="0.25">
      <c r="A19" s="17">
        <v>9</v>
      </c>
      <c r="B19" s="29" t="s">
        <v>48</v>
      </c>
      <c r="C19" s="18" t="s">
        <v>52</v>
      </c>
      <c r="D19" s="18" t="s">
        <v>14</v>
      </c>
      <c r="E19" s="18" t="s">
        <v>15</v>
      </c>
      <c r="F19" s="18" t="s">
        <v>16</v>
      </c>
      <c r="G19" s="18" t="s">
        <v>16</v>
      </c>
      <c r="H19" s="19"/>
      <c r="I19" s="20"/>
    </row>
    <row r="20" spans="1:9" ht="78.75" x14ac:dyDescent="0.25">
      <c r="A20" s="17">
        <v>10</v>
      </c>
      <c r="B20" s="29" t="s">
        <v>49</v>
      </c>
      <c r="C20" s="18"/>
      <c r="D20" s="18"/>
      <c r="E20" s="18"/>
      <c r="F20" s="18"/>
      <c r="G20" s="18"/>
      <c r="H20" s="19"/>
      <c r="I20" s="20"/>
    </row>
    <row r="21" spans="1:9" ht="78.75" x14ac:dyDescent="0.25">
      <c r="A21" s="17">
        <v>11</v>
      </c>
      <c r="B21" s="29" t="s">
        <v>50</v>
      </c>
      <c r="C21" s="18"/>
      <c r="D21" s="18"/>
      <c r="E21" s="18"/>
      <c r="F21" s="18"/>
      <c r="G21" s="18"/>
      <c r="H21" s="19"/>
      <c r="I21" s="20"/>
    </row>
    <row r="22" spans="1:9" s="6" customFormat="1" ht="15.75" x14ac:dyDescent="0.25">
      <c r="A22" s="21"/>
      <c r="B22" s="30"/>
      <c r="C22" s="22" t="s">
        <v>19</v>
      </c>
      <c r="D22" s="22"/>
      <c r="E22" s="22"/>
      <c r="F22" s="22"/>
      <c r="G22" s="22"/>
      <c r="H22" s="23"/>
      <c r="I22" s="24"/>
    </row>
    <row r="23" spans="1:9" s="6" customFormat="1" ht="15.75" x14ac:dyDescent="0.25">
      <c r="A23" s="21"/>
      <c r="B23" s="30"/>
      <c r="C23" s="22" t="s">
        <v>20</v>
      </c>
      <c r="D23" s="22"/>
      <c r="E23" s="22"/>
      <c r="F23" s="22"/>
      <c r="G23" s="22"/>
      <c r="H23" s="23"/>
      <c r="I23" s="24"/>
    </row>
    <row r="24" spans="1:9" s="6" customFormat="1" ht="16.5" thickBot="1" x14ac:dyDescent="0.3">
      <c r="A24" s="25"/>
      <c r="B24" s="31"/>
      <c r="C24" s="26" t="s">
        <v>21</v>
      </c>
      <c r="D24" s="26"/>
      <c r="E24" s="26"/>
      <c r="F24" s="26"/>
      <c r="G24" s="26"/>
      <c r="H24" s="27"/>
      <c r="I24" s="28"/>
    </row>
    <row r="25" spans="1:9" ht="15.75" x14ac:dyDescent="0.25">
      <c r="A25" s="2"/>
      <c r="B25" s="2"/>
    </row>
    <row r="26" spans="1:9" ht="15.75" x14ac:dyDescent="0.25">
      <c r="A26" s="40" t="s">
        <v>22</v>
      </c>
      <c r="B26" s="40"/>
      <c r="C26" s="40"/>
      <c r="D26" s="40"/>
      <c r="E26" s="40"/>
      <c r="F26" s="40"/>
      <c r="G26" s="40"/>
      <c r="H26" s="40"/>
      <c r="I26" s="40"/>
    </row>
    <row r="27" spans="1:9" ht="15.75" customHeight="1" x14ac:dyDescent="0.25">
      <c r="A27" s="38" t="s">
        <v>23</v>
      </c>
      <c r="B27" s="38"/>
      <c r="C27" s="38"/>
      <c r="D27" s="6"/>
      <c r="E27" s="6"/>
      <c r="F27" s="13"/>
      <c r="G27" s="6"/>
      <c r="H27" s="38" t="s">
        <v>28</v>
      </c>
      <c r="I27" s="38"/>
    </row>
    <row r="28" spans="1:9" ht="47.25" customHeight="1" x14ac:dyDescent="0.25">
      <c r="A28" s="38" t="s">
        <v>24</v>
      </c>
      <c r="B28" s="38"/>
      <c r="C28" s="38"/>
      <c r="D28" s="6"/>
      <c r="E28" s="6"/>
      <c r="F28" s="13"/>
      <c r="G28" s="6"/>
      <c r="H28" s="38" t="s">
        <v>56</v>
      </c>
      <c r="I28" s="38"/>
    </row>
    <row r="29" spans="1:9" ht="15.75" x14ac:dyDescent="0.25">
      <c r="A29" s="38"/>
      <c r="B29" s="38"/>
      <c r="C29" s="38"/>
      <c r="D29" s="6"/>
      <c r="E29" s="6"/>
      <c r="F29" s="13"/>
      <c r="G29" s="6"/>
      <c r="H29" s="38"/>
      <c r="I29" s="38"/>
    </row>
    <row r="30" spans="1:9" ht="15.75" customHeight="1" x14ac:dyDescent="0.25">
      <c r="A30" s="38" t="s">
        <v>25</v>
      </c>
      <c r="B30" s="38"/>
      <c r="C30" s="38"/>
      <c r="D30" s="6"/>
      <c r="E30" s="6"/>
      <c r="F30" s="13"/>
      <c r="G30" s="6"/>
      <c r="H30" s="38"/>
      <c r="I30" s="38"/>
    </row>
    <row r="31" spans="1:9" ht="15.75" x14ac:dyDescent="0.25">
      <c r="A31" s="38"/>
      <c r="B31" s="38"/>
      <c r="C31" s="38"/>
      <c r="D31" s="6"/>
      <c r="E31" s="6"/>
      <c r="F31" s="13"/>
      <c r="G31" s="6"/>
      <c r="H31" s="38"/>
      <c r="I31" s="38"/>
    </row>
    <row r="32" spans="1:9" ht="47.25" customHeight="1" x14ac:dyDescent="0.25">
      <c r="A32" s="38" t="s">
        <v>26</v>
      </c>
      <c r="B32" s="38"/>
      <c r="C32" s="38"/>
      <c r="D32" s="6"/>
      <c r="E32" s="6"/>
      <c r="F32" s="13"/>
      <c r="G32" s="6"/>
      <c r="H32" s="38" t="s">
        <v>57</v>
      </c>
      <c r="I32" s="38"/>
    </row>
    <row r="33" spans="1:9" ht="18.75" customHeight="1" x14ac:dyDescent="0.25">
      <c r="A33" s="38" t="s">
        <v>27</v>
      </c>
      <c r="B33" s="38"/>
      <c r="C33" s="38"/>
      <c r="D33" s="40"/>
      <c r="E33" s="40"/>
      <c r="F33" s="13"/>
      <c r="G33" s="6"/>
      <c r="H33" s="6"/>
      <c r="I33" s="6"/>
    </row>
    <row r="34" spans="1:9" x14ac:dyDescent="0.25">
      <c r="A34" s="10"/>
      <c r="B34" s="10"/>
      <c r="C34" s="10"/>
      <c r="D34" s="10"/>
      <c r="E34" s="10"/>
      <c r="F34" s="9"/>
    </row>
    <row r="35" spans="1:9" ht="15.75" x14ac:dyDescent="0.25">
      <c r="A35" s="11"/>
      <c r="B35" s="11"/>
      <c r="C35" s="9"/>
      <c r="D35" s="9"/>
      <c r="E35" s="9"/>
      <c r="F35" s="9"/>
    </row>
    <row r="36" spans="1:9" x14ac:dyDescent="0.25">
      <c r="A36" s="12"/>
      <c r="B36" s="12"/>
      <c r="C36" s="9"/>
      <c r="D36" s="9"/>
      <c r="E36" s="9"/>
      <c r="F36" s="9"/>
    </row>
    <row r="37" spans="1:9" x14ac:dyDescent="0.25">
      <c r="A37" s="3"/>
      <c r="B37" s="3"/>
    </row>
    <row r="38" spans="1:9" x14ac:dyDescent="0.25">
      <c r="A38" s="3"/>
      <c r="B38" s="3"/>
    </row>
    <row r="39" spans="1:9" x14ac:dyDescent="0.25">
      <c r="A39" s="3"/>
      <c r="B39" s="3"/>
    </row>
    <row r="40" spans="1:9" x14ac:dyDescent="0.25">
      <c r="A40" s="3"/>
      <c r="B40" s="3"/>
    </row>
    <row r="41" spans="1:9" x14ac:dyDescent="0.25">
      <c r="A41" s="3"/>
      <c r="B41" s="3"/>
    </row>
    <row r="42" spans="1:9" x14ac:dyDescent="0.25">
      <c r="A42" s="3"/>
      <c r="B42" s="3"/>
    </row>
    <row r="43" spans="1:9" x14ac:dyDescent="0.25">
      <c r="A43" s="3"/>
      <c r="B43" s="3"/>
    </row>
    <row r="44" spans="1:9" x14ac:dyDescent="0.25">
      <c r="A44" s="3"/>
      <c r="B44" s="3"/>
    </row>
    <row r="45" spans="1:9" x14ac:dyDescent="0.25">
      <c r="A45" s="3"/>
      <c r="B45" s="3"/>
    </row>
    <row r="46" spans="1:9" x14ac:dyDescent="0.25">
      <c r="A46" s="3"/>
      <c r="B46" s="3"/>
    </row>
    <row r="47" spans="1:9" x14ac:dyDescent="0.25">
      <c r="A47" s="3"/>
      <c r="B47" s="3"/>
    </row>
    <row r="48" spans="1: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4"/>
      <c r="B55" s="4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8"/>
      <c r="B61" s="8"/>
    </row>
  </sheetData>
  <mergeCells count="17">
    <mergeCell ref="A32:C32"/>
    <mergeCell ref="H32:I32"/>
    <mergeCell ref="A33:C33"/>
    <mergeCell ref="D33:E33"/>
    <mergeCell ref="A29:C29"/>
    <mergeCell ref="H29:I29"/>
    <mergeCell ref="A30:C30"/>
    <mergeCell ref="H30:I30"/>
    <mergeCell ref="A31:C31"/>
    <mergeCell ref="H31:I31"/>
    <mergeCell ref="A7:I7"/>
    <mergeCell ref="A8:I8"/>
    <mergeCell ref="A26:I26"/>
    <mergeCell ref="A27:C27"/>
    <mergeCell ref="H27:I27"/>
    <mergeCell ref="A28:C28"/>
    <mergeCell ref="H28:I28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Q8" sqref="Q8"/>
    </sheetView>
  </sheetViews>
  <sheetFormatPr defaultRowHeight="15" x14ac:dyDescent="0.25"/>
  <cols>
    <col min="1" max="1" width="9.140625" style="7"/>
    <col min="2" max="2" width="31.140625" style="7" customWidth="1"/>
    <col min="3" max="3" width="22.7109375" style="7" customWidth="1"/>
    <col min="4" max="9" width="16.28515625" style="7" customWidth="1"/>
    <col min="10" max="16384" width="9.140625" style="7"/>
  </cols>
  <sheetData>
    <row r="1" spans="1:9" x14ac:dyDescent="0.25">
      <c r="I1" s="1" t="s">
        <v>0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I5" s="1" t="s">
        <v>4</v>
      </c>
    </row>
    <row r="6" spans="1:9" ht="15.75" x14ac:dyDescent="0.25">
      <c r="A6" s="2"/>
      <c r="B6" s="2"/>
    </row>
    <row r="7" spans="1:9" ht="31.5" customHeight="1" x14ac:dyDescent="0.25">
      <c r="A7" s="39" t="s">
        <v>5</v>
      </c>
      <c r="B7" s="39"/>
      <c r="C7" s="39"/>
      <c r="D7" s="39"/>
      <c r="E7" s="39"/>
      <c r="F7" s="39"/>
      <c r="G7" s="39"/>
      <c r="H7" s="39"/>
      <c r="I7" s="39"/>
    </row>
    <row r="8" spans="1:9" ht="44.25" customHeight="1" x14ac:dyDescent="0.25">
      <c r="A8" s="39" t="s">
        <v>31</v>
      </c>
      <c r="B8" s="39"/>
      <c r="C8" s="39"/>
      <c r="D8" s="39"/>
      <c r="E8" s="39"/>
      <c r="F8" s="39"/>
      <c r="G8" s="39"/>
      <c r="H8" s="39"/>
      <c r="I8" s="39"/>
    </row>
    <row r="9" spans="1:9" ht="16.5" thickBot="1" x14ac:dyDescent="0.3">
      <c r="A9" s="2"/>
      <c r="B9" s="2"/>
    </row>
    <row r="10" spans="1:9" ht="94.5" x14ac:dyDescent="0.25">
      <c r="A10" s="14" t="s">
        <v>6</v>
      </c>
      <c r="B10" s="15" t="s">
        <v>7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6" t="s">
        <v>13</v>
      </c>
    </row>
    <row r="11" spans="1:9" ht="103.5" customHeight="1" x14ac:dyDescent="0.25">
      <c r="A11" s="32">
        <v>1</v>
      </c>
      <c r="B11" s="33" t="s">
        <v>40</v>
      </c>
      <c r="C11" s="18" t="s">
        <v>53</v>
      </c>
      <c r="D11" s="18" t="s">
        <v>17</v>
      </c>
      <c r="E11" s="18" t="s">
        <v>15</v>
      </c>
      <c r="F11" s="18" t="s">
        <v>16</v>
      </c>
      <c r="G11" s="18" t="s">
        <v>16</v>
      </c>
      <c r="H11" s="19">
        <v>1701.9</v>
      </c>
      <c r="I11" s="20">
        <f>H11*0.039</f>
        <v>66.374099999999999</v>
      </c>
    </row>
    <row r="12" spans="1:9" ht="78.75" x14ac:dyDescent="0.25">
      <c r="A12" s="32">
        <v>2</v>
      </c>
      <c r="B12" s="33" t="s">
        <v>41</v>
      </c>
      <c r="C12" s="18" t="s">
        <v>54</v>
      </c>
      <c r="D12" s="18" t="s">
        <v>18</v>
      </c>
      <c r="E12" s="18" t="s">
        <v>15</v>
      </c>
      <c r="F12" s="18" t="s">
        <v>16</v>
      </c>
      <c r="G12" s="18" t="s">
        <v>16</v>
      </c>
      <c r="H12" s="19">
        <v>441.23</v>
      </c>
      <c r="I12" s="20">
        <f>H12*2</f>
        <v>882.46</v>
      </c>
    </row>
    <row r="13" spans="1:9" ht="78.75" x14ac:dyDescent="0.25">
      <c r="A13" s="32">
        <v>3</v>
      </c>
      <c r="B13" s="33" t="s">
        <v>42</v>
      </c>
      <c r="C13" s="18" t="s">
        <v>54</v>
      </c>
      <c r="D13" s="18" t="s">
        <v>18</v>
      </c>
      <c r="E13" s="18" t="s">
        <v>15</v>
      </c>
      <c r="F13" s="18" t="s">
        <v>16</v>
      </c>
      <c r="G13" s="18" t="s">
        <v>16</v>
      </c>
      <c r="H13" s="19">
        <v>441.23</v>
      </c>
      <c r="I13" s="35"/>
    </row>
    <row r="14" spans="1:9" ht="110.25" x14ac:dyDescent="0.25">
      <c r="A14" s="32">
        <v>4</v>
      </c>
      <c r="B14" s="33" t="s">
        <v>43</v>
      </c>
      <c r="C14" s="18" t="s">
        <v>54</v>
      </c>
      <c r="D14" s="18" t="s">
        <v>18</v>
      </c>
      <c r="E14" s="18" t="s">
        <v>15</v>
      </c>
      <c r="F14" s="18" t="s">
        <v>16</v>
      </c>
      <c r="G14" s="18" t="s">
        <v>16</v>
      </c>
      <c r="H14" s="19">
        <v>441.23</v>
      </c>
      <c r="I14" s="35"/>
    </row>
    <row r="15" spans="1:9" ht="78.75" x14ac:dyDescent="0.25">
      <c r="A15" s="32">
        <v>5</v>
      </c>
      <c r="B15" s="33" t="s">
        <v>44</v>
      </c>
      <c r="C15" s="34" t="s">
        <v>53</v>
      </c>
      <c r="D15" s="34" t="s">
        <v>17</v>
      </c>
      <c r="E15" s="34" t="s">
        <v>15</v>
      </c>
      <c r="F15" s="34" t="s">
        <v>16</v>
      </c>
      <c r="G15" s="34" t="s">
        <v>16</v>
      </c>
      <c r="H15" s="34">
        <v>1701.9</v>
      </c>
      <c r="I15" s="35"/>
    </row>
    <row r="16" spans="1:9" ht="47.25" x14ac:dyDescent="0.25">
      <c r="A16" s="32">
        <v>6</v>
      </c>
      <c r="B16" s="33" t="s">
        <v>45</v>
      </c>
      <c r="C16" s="34"/>
      <c r="D16" s="34"/>
      <c r="E16" s="34"/>
      <c r="F16" s="34"/>
      <c r="G16" s="34"/>
      <c r="H16" s="34"/>
      <c r="I16" s="35"/>
    </row>
    <row r="17" spans="1:9" ht="78.75" x14ac:dyDescent="0.25">
      <c r="A17" s="32">
        <v>7</v>
      </c>
      <c r="B17" s="33" t="s">
        <v>46</v>
      </c>
      <c r="C17" s="34" t="s">
        <v>54</v>
      </c>
      <c r="D17" s="34" t="s">
        <v>18</v>
      </c>
      <c r="E17" s="34" t="s">
        <v>15</v>
      </c>
      <c r="F17" s="34" t="s">
        <v>16</v>
      </c>
      <c r="G17" s="34" t="s">
        <v>16</v>
      </c>
      <c r="H17" s="34">
        <v>441.23</v>
      </c>
      <c r="I17" s="35"/>
    </row>
    <row r="18" spans="1:9" ht="110.25" x14ac:dyDescent="0.25">
      <c r="A18" s="32">
        <v>8</v>
      </c>
      <c r="B18" s="33" t="s">
        <v>47</v>
      </c>
      <c r="C18" s="34" t="s">
        <v>51</v>
      </c>
      <c r="D18" s="34" t="s">
        <v>14</v>
      </c>
      <c r="E18" s="34" t="s">
        <v>15</v>
      </c>
      <c r="F18" s="34" t="s">
        <v>16</v>
      </c>
      <c r="G18" s="34" t="s">
        <v>16</v>
      </c>
      <c r="H18" s="34">
        <v>3151.66</v>
      </c>
      <c r="I18" s="35">
        <v>3151.66</v>
      </c>
    </row>
    <row r="19" spans="1:9" ht="63" x14ac:dyDescent="0.25">
      <c r="A19" s="17">
        <v>9</v>
      </c>
      <c r="B19" s="29" t="s">
        <v>48</v>
      </c>
      <c r="C19" s="18" t="s">
        <v>52</v>
      </c>
      <c r="D19" s="18" t="s">
        <v>14</v>
      </c>
      <c r="E19" s="18" t="s">
        <v>15</v>
      </c>
      <c r="F19" s="18" t="s">
        <v>16</v>
      </c>
      <c r="G19" s="18" t="s">
        <v>16</v>
      </c>
      <c r="H19" s="19">
        <v>3151.66</v>
      </c>
      <c r="I19" s="20"/>
    </row>
    <row r="20" spans="1:9" ht="78.75" x14ac:dyDescent="0.25">
      <c r="A20" s="17">
        <v>10</v>
      </c>
      <c r="B20" s="29" t="s">
        <v>49</v>
      </c>
      <c r="C20" s="18"/>
      <c r="D20" s="18"/>
      <c r="E20" s="18"/>
      <c r="F20" s="18"/>
      <c r="G20" s="18"/>
      <c r="H20" s="19"/>
      <c r="I20" s="20"/>
    </row>
    <row r="21" spans="1:9" ht="78.75" x14ac:dyDescent="0.25">
      <c r="A21" s="17">
        <v>11</v>
      </c>
      <c r="B21" s="29" t="s">
        <v>50</v>
      </c>
      <c r="C21" s="18"/>
      <c r="D21" s="18"/>
      <c r="E21" s="18"/>
      <c r="F21" s="18"/>
      <c r="G21" s="18"/>
      <c r="H21" s="19"/>
      <c r="I21" s="20"/>
    </row>
    <row r="22" spans="1:9" s="6" customFormat="1" ht="15.75" x14ac:dyDescent="0.25">
      <c r="A22" s="21"/>
      <c r="B22" s="30"/>
      <c r="C22" s="22" t="s">
        <v>19</v>
      </c>
      <c r="D22" s="22"/>
      <c r="E22" s="22"/>
      <c r="F22" s="22"/>
      <c r="G22" s="22"/>
      <c r="H22" s="23"/>
      <c r="I22" s="24">
        <f>SUM(I11:I21)</f>
        <v>4100.4940999999999</v>
      </c>
    </row>
    <row r="23" spans="1:9" s="6" customFormat="1" ht="15.75" x14ac:dyDescent="0.25">
      <c r="A23" s="21"/>
      <c r="B23" s="30"/>
      <c r="C23" s="22" t="s">
        <v>20</v>
      </c>
      <c r="D23" s="22"/>
      <c r="E23" s="22"/>
      <c r="F23" s="22"/>
      <c r="G23" s="22"/>
      <c r="H23" s="23"/>
      <c r="I23" s="24">
        <f>I22*0.2</f>
        <v>820.09882000000005</v>
      </c>
    </row>
    <row r="24" spans="1:9" s="6" customFormat="1" ht="16.5" thickBot="1" x14ac:dyDescent="0.3">
      <c r="A24" s="25"/>
      <c r="B24" s="31"/>
      <c r="C24" s="26" t="s">
        <v>21</v>
      </c>
      <c r="D24" s="26"/>
      <c r="E24" s="26"/>
      <c r="F24" s="26"/>
      <c r="G24" s="26"/>
      <c r="H24" s="27"/>
      <c r="I24" s="28">
        <f>SUM(I22:I23)</f>
        <v>4920.59292</v>
      </c>
    </row>
    <row r="25" spans="1:9" ht="15.75" x14ac:dyDescent="0.25">
      <c r="A25" s="2"/>
      <c r="B25" s="2"/>
    </row>
    <row r="26" spans="1:9" ht="15.75" x14ac:dyDescent="0.25">
      <c r="A26" s="40" t="s">
        <v>22</v>
      </c>
      <c r="B26" s="40"/>
      <c r="C26" s="40"/>
      <c r="D26" s="40"/>
      <c r="E26" s="40"/>
      <c r="F26" s="40"/>
      <c r="G26" s="40"/>
      <c r="H26" s="40"/>
      <c r="I26" s="40"/>
    </row>
    <row r="27" spans="1:9" ht="15.75" customHeight="1" x14ac:dyDescent="0.25">
      <c r="A27" s="38" t="s">
        <v>23</v>
      </c>
      <c r="B27" s="38"/>
      <c r="C27" s="38"/>
      <c r="D27" s="6"/>
      <c r="E27" s="6"/>
      <c r="F27" s="13"/>
      <c r="G27" s="6"/>
      <c r="H27" s="38" t="s">
        <v>28</v>
      </c>
      <c r="I27" s="38"/>
    </row>
    <row r="28" spans="1:9" ht="47.25" customHeight="1" x14ac:dyDescent="0.25">
      <c r="A28" s="38" t="s">
        <v>24</v>
      </c>
      <c r="B28" s="38"/>
      <c r="C28" s="38"/>
      <c r="D28" s="6"/>
      <c r="E28" s="6"/>
      <c r="F28" s="13"/>
      <c r="G28" s="6"/>
      <c r="H28" s="38" t="s">
        <v>29</v>
      </c>
      <c r="I28" s="38"/>
    </row>
    <row r="29" spans="1:9" ht="15.75" x14ac:dyDescent="0.25">
      <c r="A29" s="38"/>
      <c r="B29" s="38"/>
      <c r="C29" s="38"/>
      <c r="D29" s="6"/>
      <c r="E29" s="6"/>
      <c r="F29" s="13"/>
      <c r="G29" s="6"/>
      <c r="H29" s="38"/>
      <c r="I29" s="38"/>
    </row>
    <row r="30" spans="1:9" ht="15.75" customHeight="1" x14ac:dyDescent="0.25">
      <c r="A30" s="38" t="s">
        <v>25</v>
      </c>
      <c r="B30" s="38"/>
      <c r="C30" s="38"/>
      <c r="D30" s="6"/>
      <c r="E30" s="6"/>
      <c r="F30" s="13"/>
      <c r="G30" s="6"/>
      <c r="H30" s="38"/>
      <c r="I30" s="38"/>
    </row>
    <row r="31" spans="1:9" ht="15.75" x14ac:dyDescent="0.25">
      <c r="A31" s="38"/>
      <c r="B31" s="38"/>
      <c r="C31" s="38"/>
      <c r="D31" s="6"/>
      <c r="E31" s="6"/>
      <c r="F31" s="13"/>
      <c r="G31" s="6"/>
      <c r="H31" s="38"/>
      <c r="I31" s="38"/>
    </row>
    <row r="32" spans="1:9" ht="47.25" customHeight="1" x14ac:dyDescent="0.25">
      <c r="A32" s="38" t="s">
        <v>26</v>
      </c>
      <c r="B32" s="38"/>
      <c r="C32" s="38"/>
      <c r="D32" s="6"/>
      <c r="E32" s="6"/>
      <c r="F32" s="13"/>
      <c r="G32" s="6"/>
      <c r="H32" s="38" t="s">
        <v>30</v>
      </c>
      <c r="I32" s="38"/>
    </row>
    <row r="33" spans="1:9" ht="18.75" customHeight="1" x14ac:dyDescent="0.25">
      <c r="A33" s="38" t="s">
        <v>27</v>
      </c>
      <c r="B33" s="38"/>
      <c r="C33" s="38"/>
      <c r="D33" s="40"/>
      <c r="E33" s="40"/>
      <c r="F33" s="13"/>
      <c r="G33" s="6"/>
      <c r="H33" s="6"/>
      <c r="I33" s="6"/>
    </row>
    <row r="34" spans="1:9" x14ac:dyDescent="0.25">
      <c r="A34" s="10"/>
      <c r="B34" s="10"/>
      <c r="C34" s="10"/>
      <c r="D34" s="10"/>
      <c r="E34" s="10"/>
      <c r="F34" s="9"/>
    </row>
    <row r="35" spans="1:9" ht="15.75" x14ac:dyDescent="0.25">
      <c r="A35" s="11"/>
      <c r="B35" s="11"/>
      <c r="C35" s="9"/>
      <c r="D35" s="9"/>
      <c r="E35" s="9"/>
      <c r="F35" s="9"/>
    </row>
    <row r="36" spans="1:9" x14ac:dyDescent="0.25">
      <c r="A36" s="12"/>
      <c r="B36" s="12"/>
      <c r="C36" s="9"/>
      <c r="D36" s="9"/>
      <c r="E36" s="9"/>
      <c r="F36" s="9"/>
    </row>
    <row r="37" spans="1:9" x14ac:dyDescent="0.25">
      <c r="A37" s="3"/>
      <c r="B37" s="3"/>
    </row>
    <row r="38" spans="1:9" x14ac:dyDescent="0.25">
      <c r="A38" s="3"/>
      <c r="B38" s="3"/>
    </row>
    <row r="39" spans="1:9" x14ac:dyDescent="0.25">
      <c r="A39" s="3"/>
      <c r="B39" s="3"/>
    </row>
    <row r="40" spans="1:9" x14ac:dyDescent="0.25">
      <c r="A40" s="3"/>
      <c r="B40" s="3"/>
    </row>
    <row r="41" spans="1:9" x14ac:dyDescent="0.25">
      <c r="A41" s="3"/>
      <c r="B41" s="3"/>
    </row>
    <row r="42" spans="1:9" x14ac:dyDescent="0.25">
      <c r="A42" s="3"/>
      <c r="B42" s="3"/>
    </row>
    <row r="43" spans="1:9" x14ac:dyDescent="0.25">
      <c r="A43" s="3"/>
      <c r="B43" s="3"/>
    </row>
    <row r="44" spans="1:9" x14ac:dyDescent="0.25">
      <c r="A44" s="3"/>
      <c r="B44" s="3"/>
    </row>
    <row r="45" spans="1:9" x14ac:dyDescent="0.25">
      <c r="A45" s="3"/>
      <c r="B45" s="3"/>
    </row>
    <row r="46" spans="1:9" x14ac:dyDescent="0.25">
      <c r="A46" s="3"/>
      <c r="B46" s="3"/>
    </row>
    <row r="47" spans="1:9" x14ac:dyDescent="0.25">
      <c r="A47" s="3"/>
      <c r="B47" s="3"/>
    </row>
    <row r="48" spans="1: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4"/>
      <c r="B55" s="4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8"/>
      <c r="B61" s="8"/>
    </row>
  </sheetData>
  <mergeCells count="17">
    <mergeCell ref="A32:C32"/>
    <mergeCell ref="H32:I32"/>
    <mergeCell ref="A33:C33"/>
    <mergeCell ref="D33:E33"/>
    <mergeCell ref="A29:C29"/>
    <mergeCell ref="H29:I29"/>
    <mergeCell ref="A30:C30"/>
    <mergeCell ref="H30:I30"/>
    <mergeCell ref="A31:C31"/>
    <mergeCell ref="H31:I31"/>
    <mergeCell ref="A28:C28"/>
    <mergeCell ref="H28:I28"/>
    <mergeCell ref="A7:I7"/>
    <mergeCell ref="A8:I8"/>
    <mergeCell ref="A26:I26"/>
    <mergeCell ref="A27:C27"/>
    <mergeCell ref="H27:I27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16" workbookViewId="0">
      <selection activeCell="E11" sqref="E11"/>
    </sheetView>
  </sheetViews>
  <sheetFormatPr defaultRowHeight="15" x14ac:dyDescent="0.25"/>
  <cols>
    <col min="1" max="1" width="9.140625" style="7"/>
    <col min="2" max="2" width="31.140625" style="7" customWidth="1"/>
    <col min="3" max="3" width="22.7109375" style="7" customWidth="1"/>
    <col min="4" max="9" width="16.28515625" style="7" customWidth="1"/>
    <col min="10" max="16384" width="9.140625" style="7"/>
  </cols>
  <sheetData>
    <row r="1" spans="1:9" x14ac:dyDescent="0.25">
      <c r="I1" s="1" t="s">
        <v>0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I5" s="1" t="s">
        <v>4</v>
      </c>
    </row>
    <row r="6" spans="1:9" ht="15.75" x14ac:dyDescent="0.25">
      <c r="A6" s="2"/>
      <c r="B6" s="2"/>
    </row>
    <row r="7" spans="1:9" ht="31.5" customHeight="1" x14ac:dyDescent="0.25">
      <c r="A7" s="39" t="s">
        <v>5</v>
      </c>
      <c r="B7" s="39"/>
      <c r="C7" s="39"/>
      <c r="D7" s="39"/>
      <c r="E7" s="39"/>
      <c r="F7" s="39"/>
      <c r="G7" s="39"/>
      <c r="H7" s="39"/>
      <c r="I7" s="39"/>
    </row>
    <row r="8" spans="1:9" ht="44.25" customHeight="1" x14ac:dyDescent="0.25">
      <c r="A8" s="39" t="s">
        <v>32</v>
      </c>
      <c r="B8" s="39"/>
      <c r="C8" s="39"/>
      <c r="D8" s="39"/>
      <c r="E8" s="39"/>
      <c r="F8" s="39"/>
      <c r="G8" s="39"/>
      <c r="H8" s="39"/>
      <c r="I8" s="39"/>
    </row>
    <row r="9" spans="1:9" ht="16.5" thickBot="1" x14ac:dyDescent="0.3">
      <c r="A9" s="2"/>
      <c r="B9" s="2"/>
    </row>
    <row r="10" spans="1:9" ht="94.5" x14ac:dyDescent="0.25">
      <c r="A10" s="14" t="s">
        <v>6</v>
      </c>
      <c r="B10" s="15" t="s">
        <v>7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6" t="s">
        <v>13</v>
      </c>
    </row>
    <row r="11" spans="1:9" ht="103.5" customHeight="1" x14ac:dyDescent="0.25">
      <c r="A11" s="32">
        <v>1</v>
      </c>
      <c r="B11" s="33" t="s">
        <v>40</v>
      </c>
      <c r="C11" s="18" t="s">
        <v>53</v>
      </c>
      <c r="D11" s="18" t="s">
        <v>34</v>
      </c>
      <c r="E11" s="18" t="s">
        <v>15</v>
      </c>
      <c r="F11" s="18" t="s">
        <v>16</v>
      </c>
      <c r="G11" s="18" t="s">
        <v>16</v>
      </c>
      <c r="H11" s="19">
        <v>1701.9</v>
      </c>
      <c r="I11" s="20">
        <f>H11*0.0218</f>
        <v>37.101420000000005</v>
      </c>
    </row>
    <row r="12" spans="1:9" ht="78.75" x14ac:dyDescent="0.25">
      <c r="A12" s="32">
        <v>2</v>
      </c>
      <c r="B12" s="33" t="s">
        <v>41</v>
      </c>
      <c r="C12" s="18" t="s">
        <v>54</v>
      </c>
      <c r="D12" s="18" t="s">
        <v>35</v>
      </c>
      <c r="E12" s="18" t="s">
        <v>15</v>
      </c>
      <c r="F12" s="18" t="s">
        <v>16</v>
      </c>
      <c r="G12" s="18" t="s">
        <v>16</v>
      </c>
      <c r="H12" s="19">
        <v>441.23</v>
      </c>
      <c r="I12" s="20">
        <f>H12*1</f>
        <v>441.23</v>
      </c>
    </row>
    <row r="13" spans="1:9" ht="78.75" x14ac:dyDescent="0.25">
      <c r="A13" s="32">
        <v>3</v>
      </c>
      <c r="B13" s="33" t="s">
        <v>42</v>
      </c>
      <c r="C13" s="18" t="s">
        <v>54</v>
      </c>
      <c r="D13" s="18" t="s">
        <v>35</v>
      </c>
      <c r="E13" s="18" t="s">
        <v>15</v>
      </c>
      <c r="F13" s="18" t="s">
        <v>16</v>
      </c>
      <c r="G13" s="18" t="s">
        <v>16</v>
      </c>
      <c r="H13" s="19">
        <v>441.23</v>
      </c>
      <c r="I13" s="36"/>
    </row>
    <row r="14" spans="1:9" ht="110.25" x14ac:dyDescent="0.25">
      <c r="A14" s="32">
        <v>4</v>
      </c>
      <c r="B14" s="33" t="s">
        <v>43</v>
      </c>
      <c r="C14" s="18" t="s">
        <v>54</v>
      </c>
      <c r="D14" s="18" t="s">
        <v>35</v>
      </c>
      <c r="E14" s="18" t="s">
        <v>15</v>
      </c>
      <c r="F14" s="18" t="s">
        <v>16</v>
      </c>
      <c r="G14" s="18" t="s">
        <v>16</v>
      </c>
      <c r="H14" s="19">
        <v>441.23</v>
      </c>
      <c r="I14" s="36"/>
    </row>
    <row r="15" spans="1:9" ht="78.75" x14ac:dyDescent="0.25">
      <c r="A15" s="32">
        <v>5</v>
      </c>
      <c r="B15" s="33" t="s">
        <v>44</v>
      </c>
      <c r="C15" s="34" t="s">
        <v>53</v>
      </c>
      <c r="D15" s="34" t="s">
        <v>34</v>
      </c>
      <c r="E15" s="34" t="s">
        <v>15</v>
      </c>
      <c r="F15" s="34" t="s">
        <v>16</v>
      </c>
      <c r="G15" s="34" t="s">
        <v>16</v>
      </c>
      <c r="H15" s="37">
        <v>1701.9</v>
      </c>
      <c r="I15" s="36"/>
    </row>
    <row r="16" spans="1:9" ht="47.25" x14ac:dyDescent="0.25">
      <c r="A16" s="32">
        <v>6</v>
      </c>
      <c r="B16" s="33" t="s">
        <v>45</v>
      </c>
      <c r="C16" s="34"/>
      <c r="D16" s="34"/>
      <c r="E16" s="34"/>
      <c r="F16" s="34"/>
      <c r="G16" s="34"/>
      <c r="H16" s="37"/>
      <c r="I16" s="36"/>
    </row>
    <row r="17" spans="1:9" ht="78.75" x14ac:dyDescent="0.25">
      <c r="A17" s="32">
        <v>7</v>
      </c>
      <c r="B17" s="33" t="s">
        <v>46</v>
      </c>
      <c r="C17" s="34" t="s">
        <v>54</v>
      </c>
      <c r="D17" s="34" t="s">
        <v>18</v>
      </c>
      <c r="E17" s="34" t="s">
        <v>15</v>
      </c>
      <c r="F17" s="34" t="s">
        <v>16</v>
      </c>
      <c r="G17" s="34" t="s">
        <v>16</v>
      </c>
      <c r="H17" s="37">
        <v>441.23</v>
      </c>
      <c r="I17" s="36"/>
    </row>
    <row r="18" spans="1:9" ht="110.25" x14ac:dyDescent="0.25">
      <c r="A18" s="32">
        <v>8</v>
      </c>
      <c r="B18" s="33" t="s">
        <v>47</v>
      </c>
      <c r="C18" s="34" t="s">
        <v>51</v>
      </c>
      <c r="D18" s="34" t="s">
        <v>33</v>
      </c>
      <c r="E18" s="34" t="s">
        <v>15</v>
      </c>
      <c r="F18" s="34" t="s">
        <v>16</v>
      </c>
      <c r="G18" s="34" t="s">
        <v>16</v>
      </c>
      <c r="H18" s="37">
        <v>3151.66</v>
      </c>
      <c r="I18" s="36">
        <v>3151.66</v>
      </c>
    </row>
    <row r="19" spans="1:9" ht="63" x14ac:dyDescent="0.25">
      <c r="A19" s="17">
        <v>9</v>
      </c>
      <c r="B19" s="29" t="s">
        <v>48</v>
      </c>
      <c r="C19" s="18" t="s">
        <v>52</v>
      </c>
      <c r="D19" s="18" t="s">
        <v>33</v>
      </c>
      <c r="E19" s="18" t="s">
        <v>15</v>
      </c>
      <c r="F19" s="18" t="s">
        <v>16</v>
      </c>
      <c r="G19" s="18" t="s">
        <v>16</v>
      </c>
      <c r="H19" s="37">
        <v>3151.66</v>
      </c>
      <c r="I19" s="20"/>
    </row>
    <row r="20" spans="1:9" ht="78.75" x14ac:dyDescent="0.25">
      <c r="A20" s="17">
        <v>10</v>
      </c>
      <c r="B20" s="29" t="s">
        <v>49</v>
      </c>
      <c r="C20" s="18"/>
      <c r="D20" s="18"/>
      <c r="E20" s="18"/>
      <c r="F20" s="18"/>
      <c r="G20" s="18"/>
      <c r="H20" s="19"/>
      <c r="I20" s="20"/>
    </row>
    <row r="21" spans="1:9" ht="78.75" x14ac:dyDescent="0.25">
      <c r="A21" s="17">
        <v>11</v>
      </c>
      <c r="B21" s="29" t="s">
        <v>50</v>
      </c>
      <c r="C21" s="18"/>
      <c r="D21" s="18"/>
      <c r="E21" s="18"/>
      <c r="F21" s="18"/>
      <c r="G21" s="18"/>
      <c r="H21" s="19"/>
      <c r="I21" s="20"/>
    </row>
    <row r="22" spans="1:9" s="6" customFormat="1" ht="15.75" x14ac:dyDescent="0.25">
      <c r="A22" s="21"/>
      <c r="B22" s="30"/>
      <c r="C22" s="22" t="s">
        <v>19</v>
      </c>
      <c r="D22" s="22"/>
      <c r="E22" s="22"/>
      <c r="F22" s="22"/>
      <c r="G22" s="22"/>
      <c r="H22" s="23"/>
      <c r="I22" s="24">
        <f>SUM(I11:I21)</f>
        <v>3629.9914199999998</v>
      </c>
    </row>
    <row r="23" spans="1:9" s="6" customFormat="1" ht="15.75" x14ac:dyDescent="0.25">
      <c r="A23" s="21"/>
      <c r="B23" s="30"/>
      <c r="C23" s="22" t="s">
        <v>20</v>
      </c>
      <c r="D23" s="22"/>
      <c r="E23" s="22"/>
      <c r="F23" s="22"/>
      <c r="G23" s="22"/>
      <c r="H23" s="23"/>
      <c r="I23" s="24">
        <f>I22*0.2</f>
        <v>725.99828400000001</v>
      </c>
    </row>
    <row r="24" spans="1:9" s="6" customFormat="1" ht="16.5" thickBot="1" x14ac:dyDescent="0.3">
      <c r="A24" s="25"/>
      <c r="B24" s="31"/>
      <c r="C24" s="26" t="s">
        <v>21</v>
      </c>
      <c r="D24" s="26"/>
      <c r="E24" s="26"/>
      <c r="F24" s="26"/>
      <c r="G24" s="26"/>
      <c r="H24" s="27"/>
      <c r="I24" s="28">
        <f>SUM(I22:I23)</f>
        <v>4355.9897039999996</v>
      </c>
    </row>
    <row r="25" spans="1:9" ht="15.75" x14ac:dyDescent="0.25">
      <c r="A25" s="2"/>
      <c r="B25" s="2"/>
    </row>
    <row r="26" spans="1:9" ht="15.75" x14ac:dyDescent="0.25">
      <c r="A26" s="40" t="s">
        <v>22</v>
      </c>
      <c r="B26" s="40"/>
      <c r="C26" s="40"/>
      <c r="D26" s="40"/>
      <c r="E26" s="40"/>
      <c r="F26" s="40"/>
      <c r="G26" s="40"/>
      <c r="H26" s="40"/>
      <c r="I26" s="40"/>
    </row>
    <row r="27" spans="1:9" ht="15.75" customHeight="1" x14ac:dyDescent="0.25">
      <c r="A27" s="38" t="s">
        <v>23</v>
      </c>
      <c r="B27" s="38"/>
      <c r="C27" s="38"/>
      <c r="D27" s="6"/>
      <c r="E27" s="6"/>
      <c r="F27" s="13"/>
      <c r="G27" s="6"/>
      <c r="H27" s="38" t="s">
        <v>28</v>
      </c>
      <c r="I27" s="38"/>
    </row>
    <row r="28" spans="1:9" ht="47.25" customHeight="1" x14ac:dyDescent="0.25">
      <c r="A28" s="38" t="s">
        <v>24</v>
      </c>
      <c r="B28" s="38"/>
      <c r="C28" s="38"/>
      <c r="D28" s="6"/>
      <c r="E28" s="6"/>
      <c r="F28" s="13"/>
      <c r="G28" s="6"/>
      <c r="H28" s="38" t="s">
        <v>29</v>
      </c>
      <c r="I28" s="38"/>
    </row>
    <row r="29" spans="1:9" ht="15.75" x14ac:dyDescent="0.25">
      <c r="A29" s="38"/>
      <c r="B29" s="38"/>
      <c r="C29" s="38"/>
      <c r="D29" s="6"/>
      <c r="E29" s="6"/>
      <c r="F29" s="13"/>
      <c r="G29" s="6"/>
      <c r="H29" s="38"/>
      <c r="I29" s="38"/>
    </row>
    <row r="30" spans="1:9" ht="15.75" customHeight="1" x14ac:dyDescent="0.25">
      <c r="A30" s="38" t="s">
        <v>25</v>
      </c>
      <c r="B30" s="38"/>
      <c r="C30" s="38"/>
      <c r="D30" s="6"/>
      <c r="E30" s="6"/>
      <c r="F30" s="13"/>
      <c r="G30" s="6"/>
      <c r="H30" s="38"/>
      <c r="I30" s="38"/>
    </row>
    <row r="31" spans="1:9" ht="15.75" x14ac:dyDescent="0.25">
      <c r="A31" s="38"/>
      <c r="B31" s="38"/>
      <c r="C31" s="38"/>
      <c r="D31" s="6"/>
      <c r="E31" s="6"/>
      <c r="F31" s="13"/>
      <c r="G31" s="6"/>
      <c r="H31" s="38"/>
      <c r="I31" s="38"/>
    </row>
    <row r="32" spans="1:9" ht="47.25" customHeight="1" x14ac:dyDescent="0.25">
      <c r="A32" s="38" t="s">
        <v>26</v>
      </c>
      <c r="B32" s="38"/>
      <c r="C32" s="38"/>
      <c r="D32" s="6"/>
      <c r="E32" s="6"/>
      <c r="F32" s="13"/>
      <c r="G32" s="6"/>
      <c r="H32" s="38" t="s">
        <v>30</v>
      </c>
      <c r="I32" s="38"/>
    </row>
    <row r="33" spans="1:9" ht="18.75" customHeight="1" x14ac:dyDescent="0.25">
      <c r="A33" s="38" t="s">
        <v>27</v>
      </c>
      <c r="B33" s="38"/>
      <c r="C33" s="38"/>
      <c r="D33" s="40"/>
      <c r="E33" s="40"/>
      <c r="F33" s="13"/>
      <c r="G33" s="6"/>
      <c r="H33" s="6"/>
      <c r="I33" s="6"/>
    </row>
    <row r="34" spans="1:9" x14ac:dyDescent="0.25">
      <c r="A34" s="10"/>
      <c r="B34" s="10"/>
      <c r="C34" s="10"/>
      <c r="D34" s="10"/>
      <c r="E34" s="10"/>
      <c r="F34" s="9"/>
    </row>
    <row r="35" spans="1:9" ht="15.75" x14ac:dyDescent="0.25">
      <c r="A35" s="11"/>
      <c r="B35" s="11"/>
      <c r="C35" s="9"/>
      <c r="D35" s="9"/>
      <c r="E35" s="9"/>
      <c r="F35" s="9"/>
    </row>
    <row r="36" spans="1:9" x14ac:dyDescent="0.25">
      <c r="A36" s="12"/>
      <c r="B36" s="12"/>
      <c r="C36" s="9"/>
      <c r="D36" s="9"/>
      <c r="E36" s="9"/>
      <c r="F36" s="9"/>
    </row>
    <row r="37" spans="1:9" x14ac:dyDescent="0.25">
      <c r="A37" s="3"/>
      <c r="B37" s="3"/>
    </row>
    <row r="38" spans="1:9" x14ac:dyDescent="0.25">
      <c r="A38" s="3"/>
      <c r="B38" s="3"/>
    </row>
    <row r="39" spans="1:9" x14ac:dyDescent="0.25">
      <c r="A39" s="3"/>
      <c r="B39" s="3"/>
    </row>
    <row r="40" spans="1:9" x14ac:dyDescent="0.25">
      <c r="A40" s="3"/>
      <c r="B40" s="3"/>
    </row>
    <row r="41" spans="1:9" x14ac:dyDescent="0.25">
      <c r="A41" s="3"/>
      <c r="B41" s="3"/>
    </row>
    <row r="42" spans="1:9" x14ac:dyDescent="0.25">
      <c r="A42" s="3"/>
      <c r="B42" s="3"/>
    </row>
    <row r="43" spans="1:9" x14ac:dyDescent="0.25">
      <c r="A43" s="3"/>
      <c r="B43" s="3"/>
    </row>
    <row r="44" spans="1:9" x14ac:dyDescent="0.25">
      <c r="A44" s="3"/>
      <c r="B44" s="3"/>
    </row>
    <row r="45" spans="1:9" x14ac:dyDescent="0.25">
      <c r="A45" s="3"/>
      <c r="B45" s="3"/>
    </row>
    <row r="46" spans="1:9" x14ac:dyDescent="0.25">
      <c r="A46" s="3"/>
      <c r="B46" s="3"/>
    </row>
    <row r="47" spans="1:9" x14ac:dyDescent="0.25">
      <c r="A47" s="3"/>
      <c r="B47" s="3"/>
    </row>
    <row r="48" spans="1: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4"/>
      <c r="B55" s="4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8"/>
      <c r="B61" s="8"/>
    </row>
  </sheetData>
  <mergeCells count="17">
    <mergeCell ref="A32:C32"/>
    <mergeCell ref="H32:I32"/>
    <mergeCell ref="A33:C33"/>
    <mergeCell ref="D33:E33"/>
    <mergeCell ref="A29:C29"/>
    <mergeCell ref="H29:I29"/>
    <mergeCell ref="A30:C30"/>
    <mergeCell ref="H30:I30"/>
    <mergeCell ref="A31:C31"/>
    <mergeCell ref="H31:I31"/>
    <mergeCell ref="A28:C28"/>
    <mergeCell ref="H28:I28"/>
    <mergeCell ref="A7:I7"/>
    <mergeCell ref="A8:I8"/>
    <mergeCell ref="A26:I26"/>
    <mergeCell ref="A27:C27"/>
    <mergeCell ref="H27:I27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D29" sqref="D29:D30"/>
    </sheetView>
  </sheetViews>
  <sheetFormatPr defaultRowHeight="15" x14ac:dyDescent="0.25"/>
  <cols>
    <col min="1" max="1" width="9.140625" style="7"/>
    <col min="2" max="2" width="31.140625" style="7" customWidth="1"/>
    <col min="3" max="3" width="22.7109375" style="7" customWidth="1"/>
    <col min="4" max="9" width="16.28515625" style="7" customWidth="1"/>
    <col min="10" max="16384" width="9.140625" style="7"/>
  </cols>
  <sheetData>
    <row r="1" spans="1:9" x14ac:dyDescent="0.25">
      <c r="I1" s="1" t="s">
        <v>0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I5" s="1" t="s">
        <v>4</v>
      </c>
    </row>
    <row r="6" spans="1:9" ht="15.75" x14ac:dyDescent="0.25">
      <c r="A6" s="2"/>
      <c r="B6" s="2"/>
    </row>
    <row r="7" spans="1:9" ht="31.5" customHeight="1" x14ac:dyDescent="0.25">
      <c r="A7" s="39" t="s">
        <v>5</v>
      </c>
      <c r="B7" s="39"/>
      <c r="C7" s="39"/>
      <c r="D7" s="39"/>
      <c r="E7" s="39"/>
      <c r="F7" s="39"/>
      <c r="G7" s="39"/>
      <c r="H7" s="39"/>
      <c r="I7" s="39"/>
    </row>
    <row r="8" spans="1:9" ht="44.25" customHeight="1" x14ac:dyDescent="0.25">
      <c r="A8" s="39" t="s">
        <v>36</v>
      </c>
      <c r="B8" s="39"/>
      <c r="C8" s="39"/>
      <c r="D8" s="39"/>
      <c r="E8" s="39"/>
      <c r="F8" s="39"/>
      <c r="G8" s="39"/>
      <c r="H8" s="39"/>
      <c r="I8" s="39"/>
    </row>
    <row r="9" spans="1:9" ht="16.5" thickBot="1" x14ac:dyDescent="0.3">
      <c r="A9" s="2"/>
      <c r="B9" s="2"/>
    </row>
    <row r="10" spans="1:9" ht="94.5" x14ac:dyDescent="0.25">
      <c r="A10" s="14" t="s">
        <v>6</v>
      </c>
      <c r="B10" s="15" t="s">
        <v>7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6" t="s">
        <v>13</v>
      </c>
    </row>
    <row r="11" spans="1:9" ht="103.5" customHeight="1" x14ac:dyDescent="0.25">
      <c r="A11" s="32">
        <v>1</v>
      </c>
      <c r="B11" s="33" t="s">
        <v>40</v>
      </c>
      <c r="C11" s="18" t="s">
        <v>53</v>
      </c>
      <c r="D11" s="18" t="s">
        <v>38</v>
      </c>
      <c r="E11" s="18" t="s">
        <v>15</v>
      </c>
      <c r="F11" s="18" t="s">
        <v>16</v>
      </c>
      <c r="G11" s="18" t="s">
        <v>16</v>
      </c>
      <c r="H11" s="19">
        <v>1701.9</v>
      </c>
      <c r="I11" s="20">
        <f>H11*0.0401</f>
        <v>68.246189999999999</v>
      </c>
    </row>
    <row r="12" spans="1:9" ht="78.75" x14ac:dyDescent="0.25">
      <c r="A12" s="32">
        <v>2</v>
      </c>
      <c r="B12" s="33" t="s">
        <v>41</v>
      </c>
      <c r="C12" s="18" t="s">
        <v>54</v>
      </c>
      <c r="D12" s="18" t="s">
        <v>39</v>
      </c>
      <c r="E12" s="18" t="s">
        <v>15</v>
      </c>
      <c r="F12" s="18" t="s">
        <v>16</v>
      </c>
      <c r="G12" s="18" t="s">
        <v>16</v>
      </c>
      <c r="H12" s="19">
        <v>441.23</v>
      </c>
      <c r="I12" s="20">
        <f>H12*2.6</f>
        <v>1147.1980000000001</v>
      </c>
    </row>
    <row r="13" spans="1:9" ht="78.75" x14ac:dyDescent="0.25">
      <c r="A13" s="32">
        <v>3</v>
      </c>
      <c r="B13" s="33" t="s">
        <v>42</v>
      </c>
      <c r="C13" s="18" t="s">
        <v>54</v>
      </c>
      <c r="D13" s="18" t="s">
        <v>39</v>
      </c>
      <c r="E13" s="18" t="s">
        <v>15</v>
      </c>
      <c r="F13" s="18" t="s">
        <v>16</v>
      </c>
      <c r="G13" s="18" t="s">
        <v>16</v>
      </c>
      <c r="H13" s="19">
        <v>441.23</v>
      </c>
      <c r="I13" s="36"/>
    </row>
    <row r="14" spans="1:9" ht="110.25" x14ac:dyDescent="0.25">
      <c r="A14" s="32">
        <v>4</v>
      </c>
      <c r="B14" s="33" t="s">
        <v>43</v>
      </c>
      <c r="C14" s="18" t="s">
        <v>54</v>
      </c>
      <c r="D14" s="18" t="s">
        <v>39</v>
      </c>
      <c r="E14" s="18" t="s">
        <v>15</v>
      </c>
      <c r="F14" s="18" t="s">
        <v>16</v>
      </c>
      <c r="G14" s="18" t="s">
        <v>16</v>
      </c>
      <c r="H14" s="19">
        <v>441.23</v>
      </c>
      <c r="I14" s="36"/>
    </row>
    <row r="15" spans="1:9" ht="78.75" x14ac:dyDescent="0.25">
      <c r="A15" s="32">
        <v>5</v>
      </c>
      <c r="B15" s="33" t="s">
        <v>44</v>
      </c>
      <c r="C15" s="34" t="s">
        <v>53</v>
      </c>
      <c r="D15" s="34" t="s">
        <v>38</v>
      </c>
      <c r="E15" s="34" t="s">
        <v>15</v>
      </c>
      <c r="F15" s="34" t="s">
        <v>16</v>
      </c>
      <c r="G15" s="34" t="s">
        <v>16</v>
      </c>
      <c r="H15" s="37">
        <v>1701.9</v>
      </c>
      <c r="I15" s="36"/>
    </row>
    <row r="16" spans="1:9" ht="47.25" x14ac:dyDescent="0.25">
      <c r="A16" s="32">
        <v>6</v>
      </c>
      <c r="B16" s="33" t="s">
        <v>45</v>
      </c>
      <c r="C16" s="34"/>
      <c r="D16" s="34"/>
      <c r="E16" s="34"/>
      <c r="F16" s="34"/>
      <c r="G16" s="34"/>
      <c r="H16" s="37"/>
      <c r="I16" s="36"/>
    </row>
    <row r="17" spans="1:9" ht="78.75" x14ac:dyDescent="0.25">
      <c r="A17" s="32">
        <v>7</v>
      </c>
      <c r="B17" s="33" t="s">
        <v>46</v>
      </c>
      <c r="C17" s="34" t="s">
        <v>54</v>
      </c>
      <c r="D17" s="34" t="s">
        <v>18</v>
      </c>
      <c r="E17" s="34" t="s">
        <v>15</v>
      </c>
      <c r="F17" s="34" t="s">
        <v>16</v>
      </c>
      <c r="G17" s="34" t="s">
        <v>16</v>
      </c>
      <c r="H17" s="37">
        <v>441.23</v>
      </c>
      <c r="I17" s="36"/>
    </row>
    <row r="18" spans="1:9" ht="110.25" x14ac:dyDescent="0.25">
      <c r="A18" s="32">
        <v>8</v>
      </c>
      <c r="B18" s="33" t="s">
        <v>47</v>
      </c>
      <c r="C18" s="34" t="s">
        <v>51</v>
      </c>
      <c r="D18" s="34" t="s">
        <v>37</v>
      </c>
      <c r="E18" s="34" t="s">
        <v>15</v>
      </c>
      <c r="F18" s="34" t="s">
        <v>16</v>
      </c>
      <c r="G18" s="34" t="s">
        <v>16</v>
      </c>
      <c r="H18" s="37">
        <v>3151.66</v>
      </c>
      <c r="I18" s="36">
        <v>3151.66</v>
      </c>
    </row>
    <row r="19" spans="1:9" ht="63" x14ac:dyDescent="0.25">
      <c r="A19" s="17">
        <v>9</v>
      </c>
      <c r="B19" s="29" t="s">
        <v>48</v>
      </c>
      <c r="C19" s="18" t="s">
        <v>52</v>
      </c>
      <c r="D19" s="34" t="s">
        <v>37</v>
      </c>
      <c r="E19" s="18" t="s">
        <v>15</v>
      </c>
      <c r="F19" s="18" t="s">
        <v>16</v>
      </c>
      <c r="G19" s="18" t="s">
        <v>16</v>
      </c>
      <c r="H19" s="37">
        <v>3151.66</v>
      </c>
      <c r="I19" s="20"/>
    </row>
    <row r="20" spans="1:9" ht="78.75" x14ac:dyDescent="0.25">
      <c r="A20" s="17">
        <v>10</v>
      </c>
      <c r="B20" s="29" t="s">
        <v>49</v>
      </c>
      <c r="C20" s="18"/>
      <c r="D20" s="18"/>
      <c r="E20" s="18"/>
      <c r="F20" s="18"/>
      <c r="G20" s="18"/>
      <c r="H20" s="19"/>
      <c r="I20" s="20"/>
    </row>
    <row r="21" spans="1:9" ht="78.75" x14ac:dyDescent="0.25">
      <c r="A21" s="17">
        <v>11</v>
      </c>
      <c r="B21" s="29" t="s">
        <v>50</v>
      </c>
      <c r="C21" s="18"/>
      <c r="D21" s="18"/>
      <c r="E21" s="18"/>
      <c r="F21" s="18"/>
      <c r="G21" s="18"/>
      <c r="H21" s="19"/>
      <c r="I21" s="20"/>
    </row>
    <row r="22" spans="1:9" s="6" customFormat="1" ht="15.75" x14ac:dyDescent="0.25">
      <c r="A22" s="21"/>
      <c r="B22" s="30"/>
      <c r="C22" s="22" t="s">
        <v>19</v>
      </c>
      <c r="D22" s="22"/>
      <c r="E22" s="22"/>
      <c r="F22" s="22"/>
      <c r="G22" s="22"/>
      <c r="H22" s="23"/>
      <c r="I22" s="24">
        <f>SUM(I11:I21)</f>
        <v>4367.10419</v>
      </c>
    </row>
    <row r="23" spans="1:9" s="6" customFormat="1" ht="15.75" x14ac:dyDescent="0.25">
      <c r="A23" s="21"/>
      <c r="B23" s="30"/>
      <c r="C23" s="22" t="s">
        <v>20</v>
      </c>
      <c r="D23" s="22"/>
      <c r="E23" s="22"/>
      <c r="F23" s="22"/>
      <c r="G23" s="22"/>
      <c r="H23" s="23"/>
      <c r="I23" s="24">
        <f>I22*0.2</f>
        <v>873.420838</v>
      </c>
    </row>
    <row r="24" spans="1:9" s="6" customFormat="1" ht="16.5" thickBot="1" x14ac:dyDescent="0.3">
      <c r="A24" s="25"/>
      <c r="B24" s="31"/>
      <c r="C24" s="26" t="s">
        <v>21</v>
      </c>
      <c r="D24" s="26"/>
      <c r="E24" s="26"/>
      <c r="F24" s="26"/>
      <c r="G24" s="26"/>
      <c r="H24" s="27"/>
      <c r="I24" s="28">
        <f>SUM(I22:I23)</f>
        <v>5240.525028</v>
      </c>
    </row>
    <row r="25" spans="1:9" ht="15.75" x14ac:dyDescent="0.25">
      <c r="A25" s="2"/>
      <c r="B25" s="2"/>
    </row>
    <row r="26" spans="1:9" ht="15.75" x14ac:dyDescent="0.25">
      <c r="A26" s="40" t="s">
        <v>22</v>
      </c>
      <c r="B26" s="40"/>
      <c r="C26" s="40"/>
      <c r="D26" s="40"/>
      <c r="E26" s="40"/>
      <c r="F26" s="40"/>
      <c r="G26" s="40"/>
      <c r="H26" s="40"/>
      <c r="I26" s="40"/>
    </row>
    <row r="27" spans="1:9" ht="15.75" customHeight="1" x14ac:dyDescent="0.25">
      <c r="A27" s="38" t="s">
        <v>23</v>
      </c>
      <c r="B27" s="38"/>
      <c r="C27" s="38"/>
      <c r="D27" s="6"/>
      <c r="E27" s="6"/>
      <c r="F27" s="13"/>
      <c r="G27" s="6"/>
      <c r="H27" s="38" t="s">
        <v>28</v>
      </c>
      <c r="I27" s="38"/>
    </row>
    <row r="28" spans="1:9" ht="47.25" customHeight="1" x14ac:dyDescent="0.25">
      <c r="A28" s="38" t="s">
        <v>24</v>
      </c>
      <c r="B28" s="38"/>
      <c r="C28" s="38"/>
      <c r="D28" s="6"/>
      <c r="E28" s="6"/>
      <c r="F28" s="13"/>
      <c r="G28" s="6"/>
      <c r="H28" s="38" t="s">
        <v>29</v>
      </c>
      <c r="I28" s="38"/>
    </row>
    <row r="29" spans="1:9" ht="15.75" x14ac:dyDescent="0.25">
      <c r="A29" s="38"/>
      <c r="B29" s="38"/>
      <c r="C29" s="38"/>
      <c r="D29" s="6"/>
      <c r="E29" s="6"/>
      <c r="F29" s="13"/>
      <c r="G29" s="6"/>
      <c r="H29" s="38"/>
      <c r="I29" s="38"/>
    </row>
    <row r="30" spans="1:9" ht="15.75" customHeight="1" x14ac:dyDescent="0.25">
      <c r="A30" s="38" t="s">
        <v>25</v>
      </c>
      <c r="B30" s="38"/>
      <c r="C30" s="38"/>
      <c r="D30" s="6"/>
      <c r="E30" s="6"/>
      <c r="F30" s="13"/>
      <c r="G30" s="6"/>
      <c r="H30" s="38"/>
      <c r="I30" s="38"/>
    </row>
    <row r="31" spans="1:9" ht="15.75" x14ac:dyDescent="0.25">
      <c r="A31" s="38"/>
      <c r="B31" s="38"/>
      <c r="C31" s="38"/>
      <c r="D31" s="6"/>
      <c r="E31" s="6"/>
      <c r="F31" s="13"/>
      <c r="G31" s="6"/>
      <c r="H31" s="38"/>
      <c r="I31" s="38"/>
    </row>
    <row r="32" spans="1:9" ht="47.25" customHeight="1" x14ac:dyDescent="0.25">
      <c r="A32" s="38" t="s">
        <v>26</v>
      </c>
      <c r="B32" s="38"/>
      <c r="C32" s="38"/>
      <c r="D32" s="6"/>
      <c r="E32" s="6"/>
      <c r="F32" s="13"/>
      <c r="G32" s="6"/>
      <c r="H32" s="38" t="s">
        <v>30</v>
      </c>
      <c r="I32" s="38"/>
    </row>
    <row r="33" spans="1:9" ht="18.75" customHeight="1" x14ac:dyDescent="0.25">
      <c r="A33" s="38" t="s">
        <v>27</v>
      </c>
      <c r="B33" s="38"/>
      <c r="C33" s="38"/>
      <c r="D33" s="40"/>
      <c r="E33" s="40"/>
      <c r="F33" s="13"/>
      <c r="G33" s="6"/>
      <c r="H33" s="6"/>
      <c r="I33" s="6"/>
    </row>
    <row r="34" spans="1:9" x14ac:dyDescent="0.25">
      <c r="A34" s="10"/>
      <c r="B34" s="10"/>
      <c r="C34" s="10"/>
      <c r="D34" s="10"/>
      <c r="E34" s="10"/>
      <c r="F34" s="9"/>
    </row>
    <row r="35" spans="1:9" ht="15.75" x14ac:dyDescent="0.25">
      <c r="A35" s="11"/>
      <c r="B35" s="11"/>
      <c r="C35" s="9"/>
      <c r="D35" s="9"/>
      <c r="E35" s="9"/>
      <c r="F35" s="9"/>
    </row>
    <row r="36" spans="1:9" x14ac:dyDescent="0.25">
      <c r="A36" s="12"/>
      <c r="B36" s="12"/>
      <c r="C36" s="9"/>
      <c r="D36" s="9"/>
      <c r="E36" s="9"/>
      <c r="F36" s="9"/>
    </row>
    <row r="37" spans="1:9" x14ac:dyDescent="0.25">
      <c r="A37" s="3"/>
      <c r="B37" s="3"/>
    </row>
    <row r="38" spans="1:9" x14ac:dyDescent="0.25">
      <c r="A38" s="3"/>
      <c r="B38" s="3"/>
    </row>
    <row r="39" spans="1:9" x14ac:dyDescent="0.25">
      <c r="A39" s="3"/>
      <c r="B39" s="3"/>
    </row>
    <row r="40" spans="1:9" x14ac:dyDescent="0.25">
      <c r="A40" s="3"/>
      <c r="B40" s="3"/>
    </row>
    <row r="41" spans="1:9" x14ac:dyDescent="0.25">
      <c r="A41" s="3"/>
      <c r="B41" s="3"/>
    </row>
    <row r="42" spans="1:9" x14ac:dyDescent="0.25">
      <c r="A42" s="3"/>
      <c r="B42" s="3"/>
    </row>
    <row r="43" spans="1:9" x14ac:dyDescent="0.25">
      <c r="A43" s="3"/>
      <c r="B43" s="3"/>
    </row>
    <row r="44" spans="1:9" x14ac:dyDescent="0.25">
      <c r="A44" s="3"/>
      <c r="B44" s="3"/>
    </row>
    <row r="45" spans="1:9" x14ac:dyDescent="0.25">
      <c r="A45" s="3"/>
      <c r="B45" s="3"/>
    </row>
    <row r="46" spans="1:9" x14ac:dyDescent="0.25">
      <c r="A46" s="3"/>
      <c r="B46" s="3"/>
    </row>
    <row r="47" spans="1:9" x14ac:dyDescent="0.25">
      <c r="A47" s="3"/>
      <c r="B47" s="3"/>
    </row>
    <row r="48" spans="1: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4"/>
      <c r="B55" s="4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8"/>
      <c r="B61" s="8"/>
    </row>
  </sheetData>
  <mergeCells count="17">
    <mergeCell ref="A32:C32"/>
    <mergeCell ref="H32:I32"/>
    <mergeCell ref="A33:C33"/>
    <mergeCell ref="D33:E33"/>
    <mergeCell ref="A29:C29"/>
    <mergeCell ref="H29:I29"/>
    <mergeCell ref="A30:C30"/>
    <mergeCell ref="H30:I30"/>
    <mergeCell ref="A31:C31"/>
    <mergeCell ref="H31:I31"/>
    <mergeCell ref="A28:C28"/>
    <mergeCell ref="H28:I28"/>
    <mergeCell ref="A7:I7"/>
    <mergeCell ref="A8:I8"/>
    <mergeCell ref="A26:I26"/>
    <mergeCell ref="A27:C27"/>
    <mergeCell ref="H27:I27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чистое</vt:lpstr>
      <vt:lpstr>Х 3</vt:lpstr>
      <vt:lpstr>Х 6</vt:lpstr>
      <vt:lpstr>ю6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2023-10-20T05:26:34Z</dcterms:modified>
</cp:coreProperties>
</file>