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20" activeTab="0"/>
  </bookViews>
  <sheets>
    <sheet name="стр.1" sheetId="1" r:id="rId1"/>
    <sheet name="Лист1" sheetId="2" r:id="rId2"/>
  </sheets>
  <definedNames>
    <definedName name="_xlnm.Print_Area" localSheetId="0">'стр.1'!$A$1:$FA$163</definedName>
  </definedNames>
  <calcPr fullCalcOnLoad="1"/>
</workbook>
</file>

<file path=xl/sharedStrings.xml><?xml version="1.0" encoding="utf-8"?>
<sst xmlns="http://schemas.openxmlformats.org/spreadsheetml/2006/main" count="1637" uniqueCount="463">
  <si>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</si>
  <si>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</si>
  <si>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</si>
  <si>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</si>
  <si>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</si>
  <si>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</si>
  <si>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</si>
  <si>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</si>
  <si>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</si>
  <si>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</si>
  <si>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</si>
  <si>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</si>
  <si>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</si>
  <si>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</si>
  <si>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</si>
  <si>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</si>
  <si>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</si>
  <si>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</si>
  <si>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</si>
  <si>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</si>
  <si>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</si>
  <si>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</si>
  <si>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</si>
  <si>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</si>
  <si>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</si>
  <si>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</si>
  <si>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</si>
  <si>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</si>
  <si>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</si>
  <si>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</si>
  <si>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</si>
  <si>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</si>
  <si>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</si>
  <si>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</si>
  <si>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</si>
  <si>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</si>
  <si>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</si>
  <si>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</si>
  <si>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МУП "УГХ" м.о. г.Пыть-Ях</t>
  </si>
  <si>
    <t>г.Пыть-Ях, ул.Магистральная, 62</t>
  </si>
  <si>
    <t>admin@ughpy.ru,        kotirovka@ughpy.ru</t>
  </si>
  <si>
    <t>(Ф.И.О., должность руководителя (уполномоченного лица) заказчика)</t>
  </si>
  <si>
    <t>168</t>
  </si>
  <si>
    <t>тн.</t>
  </si>
  <si>
    <t xml:space="preserve">Бензин марки Аи-92 </t>
  </si>
  <si>
    <t>ГОСТ 51105-97</t>
  </si>
  <si>
    <t>Дизельное топливо леннее</t>
  </si>
  <si>
    <t>ГОСТ 52368</t>
  </si>
  <si>
    <t>Дизельное топливо зимнее</t>
  </si>
  <si>
    <t>Раздел I. Закупка ТМЦ</t>
  </si>
  <si>
    <t>ХМАО-Югра, г.Пыть-Ях</t>
  </si>
  <si>
    <t>электроды ОК-46,ОК-48</t>
  </si>
  <si>
    <t>котировка</t>
  </si>
  <si>
    <t>нет</t>
  </si>
  <si>
    <t>796</t>
  </si>
  <si>
    <t>шт.</t>
  </si>
  <si>
    <t>гипохлорид кальция</t>
  </si>
  <si>
    <t>насос ЭЦВ 8-40-120</t>
  </si>
  <si>
    <t xml:space="preserve">Оборудование КИПиА </t>
  </si>
  <si>
    <t>м.п</t>
  </si>
  <si>
    <t>кг.</t>
  </si>
  <si>
    <t>сертификат</t>
  </si>
  <si>
    <t>113</t>
  </si>
  <si>
    <t>м3</t>
  </si>
  <si>
    <t>краска ПФ,НЦ, лаки</t>
  </si>
  <si>
    <t>паронит ПОН-Б 1мм-5 мм</t>
  </si>
  <si>
    <t>Электроустановочные изделия</t>
  </si>
  <si>
    <t>лампа ДБ-75-2</t>
  </si>
  <si>
    <t>шт</t>
  </si>
  <si>
    <t>ГОСТ 5583-78</t>
  </si>
  <si>
    <t>Раздел II. Закупка спец. Одежды</t>
  </si>
  <si>
    <t>спец. обувь для рабочих</t>
  </si>
  <si>
    <t>ГОСТ 5394-89 ГОСТ 12.4.137-84</t>
  </si>
  <si>
    <t>пар.</t>
  </si>
  <si>
    <t>ГОСТ 27575-87 ГОСТ Р12.4.236-2007</t>
  </si>
  <si>
    <t>ком-т</t>
  </si>
  <si>
    <t>валенки на резиновой основе</t>
  </si>
  <si>
    <t>ТУ 17 РСФСР0302312-002-90</t>
  </si>
  <si>
    <t>аква-аурат-30</t>
  </si>
  <si>
    <t>катионит КУ-2-8</t>
  </si>
  <si>
    <t>Раздел III. Хим. реактивы и хим. реагенты</t>
  </si>
  <si>
    <t>Раздел V. Оказание услуг</t>
  </si>
  <si>
    <t>Раздел IV. Приобритение топлива на тех. нужды</t>
  </si>
  <si>
    <t>Поставка природного газа</t>
  </si>
  <si>
    <t>ГОСТ 5542-87</t>
  </si>
  <si>
    <t>тыс. м3</t>
  </si>
  <si>
    <t>Покупка электрической энергии</t>
  </si>
  <si>
    <t>Бесперебойная подача электроэнергии</t>
  </si>
  <si>
    <t>Единственный поставщик (монополист)</t>
  </si>
  <si>
    <t>препарат овицидный "бингсти"</t>
  </si>
  <si>
    <t>л</t>
  </si>
  <si>
    <t>ИТОГО:</t>
  </si>
  <si>
    <t xml:space="preserve">Всего:                                                                                                                                    </t>
  </si>
  <si>
    <t xml:space="preserve">котировка </t>
  </si>
  <si>
    <t>2016г.</t>
  </si>
  <si>
    <t>166</t>
  </si>
  <si>
    <t>96</t>
  </si>
  <si>
    <t>97</t>
  </si>
  <si>
    <t>98</t>
  </si>
  <si>
    <t>99</t>
  </si>
  <si>
    <t>да</t>
  </si>
  <si>
    <t>7</t>
  </si>
  <si>
    <t>8</t>
  </si>
  <si>
    <t>период с 01.01.2016г. по 31.12.2016г.)</t>
  </si>
  <si>
    <t>(3463) 46-81-61;  46-85-80</t>
  </si>
  <si>
    <t>71185000000</t>
  </si>
  <si>
    <t>ХМАО-ЮГРА г.Пыть-Ях</t>
  </si>
  <si>
    <t>Поставка кислорода технического газообразного</t>
  </si>
  <si>
    <t>паспорт изделия</t>
  </si>
  <si>
    <t>труба стальная d15- d530</t>
  </si>
  <si>
    <t xml:space="preserve">ГОСТ 10704-91, 10705-80 </t>
  </si>
  <si>
    <t xml:space="preserve">ГОСТ 9467-75 </t>
  </si>
  <si>
    <t>2кв.2016г.</t>
  </si>
  <si>
    <t>4кв.2016г.</t>
  </si>
  <si>
    <t xml:space="preserve">ГСТУ 2111-044-00203944-2011  </t>
  </si>
  <si>
    <t xml:space="preserve">ГОСТ 25263-82  </t>
  </si>
  <si>
    <t xml:space="preserve">ТУ 2163-069-00205067  </t>
  </si>
  <si>
    <t>3кв.2016г.</t>
  </si>
  <si>
    <t>1кв.2016г.</t>
  </si>
  <si>
    <t>ГОСТ 16860-88, ТУ24.108-03</t>
  </si>
  <si>
    <t xml:space="preserve">ТУ 3467-001-86226676-2010  </t>
  </si>
  <si>
    <t xml:space="preserve">ГОСТ15150-69  </t>
  </si>
  <si>
    <t xml:space="preserve">ТУ 9291-001-65422887-2010 </t>
  </si>
  <si>
    <t>ХМАО-ЮГРА г.Пыть-ЯХ</t>
  </si>
  <si>
    <t>фольма-ткань 160-11</t>
  </si>
  <si>
    <t>018</t>
  </si>
  <si>
    <t>уголь активированный  кокосовый</t>
  </si>
  <si>
    <t xml:space="preserve">паспорт  </t>
  </si>
  <si>
    <t>ГОСТ 20298-74 в/с сертификат</t>
  </si>
  <si>
    <t xml:space="preserve"> ГОСТ 481-80  </t>
  </si>
  <si>
    <t>лист 3мм-8мм, уголок 35, 45,50,75</t>
  </si>
  <si>
    <t xml:space="preserve">ГОСТ 16523-97, ГОСТ 1-903-74, ГОСТ 8509-93 </t>
  </si>
  <si>
    <t>сертификаты</t>
  </si>
  <si>
    <t>мыло хоз. туалетное,чистящее сред-во, порошок стиральный</t>
  </si>
  <si>
    <t>715</t>
  </si>
  <si>
    <t>839</t>
  </si>
  <si>
    <t xml:space="preserve">Счетчики электрической энергии </t>
  </si>
  <si>
    <t xml:space="preserve">Светильники, прожектора НСП,НББ, РКУ, </t>
  </si>
  <si>
    <t xml:space="preserve"> Дробилка измельчитель Channel Monster,СМD1810-хd 2.0 (одиночный барабан) </t>
  </si>
  <si>
    <t xml:space="preserve"> паспорт </t>
  </si>
  <si>
    <t>паспорт</t>
  </si>
  <si>
    <t xml:space="preserve">паспорт </t>
  </si>
  <si>
    <t>Поверка СИР</t>
  </si>
  <si>
    <t xml:space="preserve">Наличие: лицензии, аттестованной лаборатории </t>
  </si>
  <si>
    <t>единственный поставщик</t>
  </si>
  <si>
    <t>2017г.</t>
  </si>
  <si>
    <t>112</t>
  </si>
  <si>
    <t xml:space="preserve">ГОСТ 25263-82    сертификат  </t>
  </si>
  <si>
    <t>Труба НКТ</t>
  </si>
  <si>
    <t>Бензин марки Аи-80</t>
  </si>
  <si>
    <t xml:space="preserve">Турбовоздуходувка ТВ-80-1,8-М1-01 </t>
  </si>
  <si>
    <t>Сталь круглая 10мм-150мм,ст.45</t>
  </si>
  <si>
    <t>бумага А-4, А-3</t>
  </si>
  <si>
    <t xml:space="preserve">Оборудование контроля и комплектующих </t>
  </si>
  <si>
    <t>Ультрозвуковые расходомеры</t>
  </si>
  <si>
    <t>паспорта</t>
  </si>
  <si>
    <t>Атоматические выключатели</t>
  </si>
  <si>
    <t>лампы накаливания</t>
  </si>
  <si>
    <t xml:space="preserve">клапана обратные </t>
  </si>
  <si>
    <t xml:space="preserve">ТУ2313-005-17955654-04 паспорт гарантийный срок </t>
  </si>
  <si>
    <t>ГОСТ 5631-79, ТУ2313-005-17955654-04, ГОСТ 6465-76, ГОСТ6631-74  сертификаты</t>
  </si>
  <si>
    <t>задвижки 30С41НЖ, затворы</t>
  </si>
  <si>
    <t>Флюорат 02-3М</t>
  </si>
  <si>
    <t>792</t>
  </si>
  <si>
    <t>чел.</t>
  </si>
  <si>
    <t>Оказание медицинских услуг, связанных с прохожден. периодических мед. осмотров</t>
  </si>
  <si>
    <t>лицензия на право проведения медицинских осмотров</t>
  </si>
  <si>
    <t>скорость доступа не менее 8Мбит\сек.</t>
  </si>
  <si>
    <t>Закупка комплектующих и оборудования</t>
  </si>
  <si>
    <t>наличие технического паспорта изделия</t>
  </si>
  <si>
    <t xml:space="preserve">Капитальный ремонт охранно-пожарной сигнализации на объектах предприятия </t>
  </si>
  <si>
    <t>Наличие: лицензии, обученного персонала</t>
  </si>
  <si>
    <t>Проведение  экспертно-технического диагностирования и освидетельствования оборудования на ОПО</t>
  </si>
  <si>
    <t xml:space="preserve">Проведение  экспертизы промышленной безопасности  технического диагностирования газопровода </t>
  </si>
  <si>
    <t>Наличие: лицензии, получение заключения в органах Ростехнадзора в ХМАО-Югре</t>
  </si>
  <si>
    <t>Оказание услуг на огнезащитную обработку деревянных конструкций</t>
  </si>
  <si>
    <t>Наличие: лицензии, обученного персонала, получение заключения  огнезащитного состава по обработке</t>
  </si>
  <si>
    <t>081</t>
  </si>
  <si>
    <t>м2</t>
  </si>
  <si>
    <t>кВт.ч</t>
  </si>
  <si>
    <t>214</t>
  </si>
  <si>
    <t>кВт</t>
  </si>
  <si>
    <t xml:space="preserve">нет </t>
  </si>
  <si>
    <t>Техническое обслуживание и текущий ремонт электрооборудования (7шт. РУ-6кВ)</t>
  </si>
  <si>
    <t>Наличие: лицензии, аттестованной лаборатории (до 10кВ), персонала РЗА, оперативного персонала, оперативной диспетчерской службы</t>
  </si>
  <si>
    <t>Капитальный ремонт электрооборудования</t>
  </si>
  <si>
    <t>Наличие: лицензии на право выполнения работ, наличие материально-технической базы, ремонтных мастерских</t>
  </si>
  <si>
    <t>с 01.04.2016г по 31.12.2016г.</t>
  </si>
  <si>
    <t>Наличие линий телефонной связи и АТС для обеспечения бесперебойной круглосуточной телефонной связи объектов предприятия</t>
  </si>
  <si>
    <t>Услуги телефонной связи (повременная система оплаты, абонентская система оплаты, МГ)</t>
  </si>
  <si>
    <t>Аудит финансово-хозяйственной деятельности предприятия  за 2015г.</t>
  </si>
  <si>
    <t>Наличие: лицензии на право выполнения работ, наличие опыта по проведению проверок  предприятий ЖКХ, опыт работы не менее пяти лет</t>
  </si>
  <si>
    <t>до 20.03.2017г.</t>
  </si>
  <si>
    <t>конкурс</t>
  </si>
  <si>
    <t>Сопровождение систем бухгалтеского и налогового учета 1СБухгалтерия 8.3 ПРОФ, системы кадрового учета и расчета з/платы 1С Зарплата и Управление Персоналом 8.3</t>
  </si>
  <si>
    <t xml:space="preserve">Качественное своевременное предоставление услуг, согласно договора </t>
  </si>
  <si>
    <t>Наличие лицензии на выполнение данного вида работ</t>
  </si>
  <si>
    <t>Наличие свидетельства СРО на право выполнения работ, материально-технической базы</t>
  </si>
  <si>
    <t>Капитальный ремонт поверхности  металлических дымовых труб  H -31,25м, ф1020 №3,4  котельная "Таёжная"</t>
  </si>
  <si>
    <t>Капитальный  ремонт котла ДЕВ 25/14 №5  котельная Мамонтовская</t>
  </si>
  <si>
    <t>Капитальный ремонт котла   ДЕВ 16/14 котельная Мамонтовская</t>
  </si>
  <si>
    <t>Капитальный ремонт  котла ВКГМ-4  котельная "Вертолётка"</t>
  </si>
  <si>
    <t>055</t>
  </si>
  <si>
    <t>м</t>
  </si>
  <si>
    <t>006</t>
  </si>
  <si>
    <t>Капитальный ремонт изоляции сетей водоснабжения  ул. Волжская 2а мкр. (сталь)</t>
  </si>
  <si>
    <t xml:space="preserve">Капитальный ремонт кровли здания  АТЦ </t>
  </si>
  <si>
    <t>Замена насоса "Иртыш" КНС-1   (со стоимостью оборудования)</t>
  </si>
  <si>
    <t>Замена компрессора ТВ80-1,8М1 КОС-2700  (со стоимостью оборудования)</t>
  </si>
  <si>
    <t>Капитальный ремонт магистральных тепловых сетей от ТК45 до точки врезки в р-не гор. Больницы</t>
  </si>
  <si>
    <t>Капитальный   ремонт  магистральных сетей водоснабжения:от ТК-27 до ТК-27а   2 мкр. (методом ГНБ)</t>
  </si>
  <si>
    <t>Покраска РВС-200м3 котельная Мамонтовская</t>
  </si>
  <si>
    <t>Капитальный ремонт отмостки котельная Мамонтовская инв № 11338,11332</t>
  </si>
  <si>
    <t>Капитальный ремонт отмостки котельная Мамонтовская инв № 10011</t>
  </si>
  <si>
    <t>Восстановление благоустройства после  проведения ремонтных работ</t>
  </si>
  <si>
    <t>Устройство ограждения котельная  "2а мкр."</t>
  </si>
  <si>
    <t>Замер выбросов от стационарных источников</t>
  </si>
  <si>
    <t>Разработка и согласование проекта нормативов допустимых сбросов (НДС) веществ и микроорганизмов в водные объекты</t>
  </si>
  <si>
    <t>Гидрохимические  изыскания реки Большой Балык (выше)  сброса стоков</t>
  </si>
  <si>
    <t>Услуги по утилизации твердых бытовых отходов</t>
  </si>
  <si>
    <t>Проведение исследований добытой  и горячей воды, осадков по микробиологическим, паразитологическим, радиологическим показателям</t>
  </si>
  <si>
    <t>Сетевой насос 300Д70 с двигателем</t>
  </si>
  <si>
    <t>Сетевой насос 200Д-90 с двигателем</t>
  </si>
  <si>
    <t>ТУ 3741-014-17979502-2007</t>
  </si>
  <si>
    <t xml:space="preserve">Поставка бумаги формат А-4, А-3 
</t>
  </si>
  <si>
    <t>3кв..2016</t>
  </si>
  <si>
    <t>4кв..2016</t>
  </si>
  <si>
    <t>спец. одежда летняя для рабочих</t>
  </si>
  <si>
    <t xml:space="preserve">спец. одежда зимняя для рабочих </t>
  </si>
  <si>
    <t>соль техническая</t>
  </si>
  <si>
    <t xml:space="preserve">61383.48
</t>
  </si>
  <si>
    <t>71.12.1</t>
  </si>
  <si>
    <t>71.12</t>
  </si>
  <si>
    <t>33.12</t>
  </si>
  <si>
    <t>86.21.10</t>
  </si>
  <si>
    <t>86.21</t>
  </si>
  <si>
    <t>25.30.12.113</t>
  </si>
  <si>
    <t>33.1</t>
  </si>
  <si>
    <t>43.99.90.110</t>
  </si>
  <si>
    <t>28.13.14</t>
  </si>
  <si>
    <t>26.20.40.190</t>
  </si>
  <si>
    <t>26.2</t>
  </si>
  <si>
    <t>26.11</t>
  </si>
  <si>
    <t xml:space="preserve">43.21.10.140 </t>
  </si>
  <si>
    <t>43.21</t>
  </si>
  <si>
    <t>35.1</t>
  </si>
  <si>
    <t xml:space="preserve">35.11.10 </t>
  </si>
  <si>
    <t>62.09</t>
  </si>
  <si>
    <t>62.02</t>
  </si>
  <si>
    <t xml:space="preserve">71.20.19.110 </t>
  </si>
  <si>
    <t>71.20</t>
  </si>
  <si>
    <t>72.11</t>
  </si>
  <si>
    <t xml:space="preserve">72.11.1 </t>
  </si>
  <si>
    <t xml:space="preserve">25.30.12.113 </t>
  </si>
  <si>
    <t>71.12.40</t>
  </si>
  <si>
    <t>25.61.22.111</t>
  </si>
  <si>
    <t>25.61</t>
  </si>
  <si>
    <t>43</t>
  </si>
  <si>
    <t>43.91.19.110</t>
  </si>
  <si>
    <t>43.91</t>
  </si>
  <si>
    <t>43.29.11.110</t>
  </si>
  <si>
    <t>43.29</t>
  </si>
  <si>
    <t>43.22.11.110</t>
  </si>
  <si>
    <t>28.13</t>
  </si>
  <si>
    <t>41.20.2</t>
  </si>
  <si>
    <t>42.11.20</t>
  </si>
  <si>
    <t>42.11</t>
  </si>
  <si>
    <t>71.20.11</t>
  </si>
  <si>
    <t>69.20.10</t>
  </si>
  <si>
    <t>69.20</t>
  </si>
  <si>
    <t>62.02.20</t>
  </si>
  <si>
    <t>62.02.2</t>
  </si>
  <si>
    <t>61.10.11</t>
  </si>
  <si>
    <t>61.10</t>
  </si>
  <si>
    <t>Услуги доступа к сети интернет</t>
  </si>
  <si>
    <t>61.10.4</t>
  </si>
  <si>
    <t>61.10.3</t>
  </si>
  <si>
    <t>38.1</t>
  </si>
  <si>
    <t>Оказание охранных услуг объектов МУП "УГХ"</t>
  </si>
  <si>
    <t>наличие лицензии, обученного персонала</t>
  </si>
  <si>
    <t>795</t>
  </si>
  <si>
    <t>7 объектов (круглосуточно)</t>
  </si>
  <si>
    <t>80.10.12</t>
  </si>
  <si>
    <t>80.10</t>
  </si>
  <si>
    <t>17.12.73.110</t>
  </si>
  <si>
    <t>26.51.45</t>
  </si>
  <si>
    <t>17.12.1</t>
  </si>
  <si>
    <t>26.51.5</t>
  </si>
  <si>
    <t>28.13.14.110</t>
  </si>
  <si>
    <t>25.93.15.120</t>
  </si>
  <si>
    <t>25.93.1</t>
  </si>
  <si>
    <t>32.20.13.161</t>
  </si>
  <si>
    <t>32</t>
  </si>
  <si>
    <t>28.14.13</t>
  </si>
  <si>
    <t>28.14</t>
  </si>
  <si>
    <t>24.10.2</t>
  </si>
  <si>
    <t>24.10.1</t>
  </si>
  <si>
    <t>46.14.19</t>
  </si>
  <si>
    <t>46.1</t>
  </si>
  <si>
    <t>27.33.13.150</t>
  </si>
  <si>
    <t>26.51.63.130</t>
  </si>
  <si>
    <t>27.40.2</t>
  </si>
  <si>
    <t>27.40</t>
  </si>
  <si>
    <t>27.33.1</t>
  </si>
  <si>
    <t>23.99.11</t>
  </si>
  <si>
    <t>23.99.61</t>
  </si>
  <si>
    <t>20.30.21.130</t>
  </si>
  <si>
    <t>20.30.1</t>
  </si>
  <si>
    <t>28.14.11.130</t>
  </si>
  <si>
    <t>13.99.19</t>
  </si>
  <si>
    <t>13.99</t>
  </si>
  <si>
    <t>27.90</t>
  </si>
  <si>
    <t>24.10</t>
  </si>
  <si>
    <t>24.10.3</t>
  </si>
  <si>
    <t>27.90.1</t>
  </si>
  <si>
    <t>28.25.12.190</t>
  </si>
  <si>
    <t>28.2</t>
  </si>
  <si>
    <t>27.12.22</t>
  </si>
  <si>
    <t>27.12</t>
  </si>
  <si>
    <t>27.40.1</t>
  </si>
  <si>
    <t>24.20.12.120</t>
  </si>
  <si>
    <t>24.20.2</t>
  </si>
  <si>
    <t>27.40.15</t>
  </si>
  <si>
    <t>20.11.11.150</t>
  </si>
  <si>
    <t>20.11</t>
  </si>
  <si>
    <t>14.12</t>
  </si>
  <si>
    <t>15.20</t>
  </si>
  <si>
    <t>20.41</t>
  </si>
  <si>
    <t>20.4</t>
  </si>
  <si>
    <t>20.13.32.110</t>
  </si>
  <si>
    <t>20.13</t>
  </si>
  <si>
    <t>20</t>
  </si>
  <si>
    <t>20.16.59.320</t>
  </si>
  <si>
    <t>20.16</t>
  </si>
  <si>
    <t>21.10.60.196</t>
  </si>
  <si>
    <t>05.10.10</t>
  </si>
  <si>
    <t>05</t>
  </si>
  <si>
    <t>08.93.10.112</t>
  </si>
  <si>
    <t>08.93</t>
  </si>
  <si>
    <t>19.20.21.120</t>
  </si>
  <si>
    <t>19.20.21.110</t>
  </si>
  <si>
    <t>19.20.21.310</t>
  </si>
  <si>
    <t>19.20.21.320</t>
  </si>
  <si>
    <t>19.20</t>
  </si>
  <si>
    <t>19.20.29.110</t>
  </si>
  <si>
    <t>Поставка горюче-смазочных материалов (масла автомобильные)</t>
  </si>
  <si>
    <t>товар должен соответствовать ГОСТу</t>
  </si>
  <si>
    <t>06.20</t>
  </si>
  <si>
    <t>06.2</t>
  </si>
  <si>
    <t>35.14</t>
  </si>
  <si>
    <t>71.20.19</t>
  </si>
  <si>
    <t>Оказание услуг по энергоаудиту предприятия</t>
  </si>
  <si>
    <t>СРО на данный вид деятельности</t>
  </si>
  <si>
    <t>876</t>
  </si>
  <si>
    <t>усл. ед.</t>
  </si>
  <si>
    <t>спектрофотометр ЮНИКО 1200/1201</t>
  </si>
  <si>
    <t>чистотный преобразователь</t>
  </si>
  <si>
    <t>45.32.21</t>
  </si>
  <si>
    <t>Поставка двигателя ЗМЗ - 511.10</t>
  </si>
  <si>
    <t>сертификат на товар</t>
  </si>
  <si>
    <t xml:space="preserve">да </t>
  </si>
  <si>
    <t>Единственный поставщик</t>
  </si>
  <si>
    <t>37.00</t>
  </si>
  <si>
    <t xml:space="preserve">37.00.11.150 </t>
  </si>
  <si>
    <t>Проведение исследований  сточной жидкости на токсичность</t>
  </si>
  <si>
    <t>Пускатели, контакторы</t>
  </si>
  <si>
    <t>Датчики давления</t>
  </si>
  <si>
    <t>Аккредитованная лаборатория на выполнение данного вида работ</t>
  </si>
  <si>
    <t>04.2016г.</t>
  </si>
  <si>
    <t>01.2016г.</t>
  </si>
  <si>
    <t>02.2016г.</t>
  </si>
  <si>
    <t>03.2016г.</t>
  </si>
  <si>
    <t>05.2016г.</t>
  </si>
  <si>
    <t>06.2016г.</t>
  </si>
  <si>
    <t>08.2016г.</t>
  </si>
  <si>
    <t>09.2016г.</t>
  </si>
  <si>
    <t>10.2016г.</t>
  </si>
  <si>
    <t>11.2016г.</t>
  </si>
  <si>
    <t>07.2016г.</t>
  </si>
  <si>
    <t>12.2016г.</t>
  </si>
  <si>
    <t>03г2016г</t>
  </si>
  <si>
    <t>4кв. 2016г.</t>
  </si>
  <si>
    <t>21</t>
  </si>
  <si>
    <t>Флюорат 02-5М с методиками</t>
  </si>
  <si>
    <t xml:space="preserve">Колибратор давления </t>
  </si>
  <si>
    <t>Поставка прокладочно набивочного материала</t>
  </si>
  <si>
    <t>соответствие ГОСТам, сертификаты  на товар</t>
  </si>
  <si>
    <t>30</t>
  </si>
  <si>
    <t>Эмаль Нержамет-Хим</t>
  </si>
  <si>
    <t>ТУ2313-005-17955654-04  сертификаты</t>
  </si>
  <si>
    <t>93</t>
  </si>
  <si>
    <t>страхование автотранспорта (ОСАГО)</t>
  </si>
  <si>
    <t>наличие лицензии, заключение договора по месту нахождения заказчика</t>
  </si>
  <si>
    <t>04.2017г.</t>
  </si>
  <si>
    <t>65.12.3</t>
  </si>
  <si>
    <t>65.12.2</t>
  </si>
  <si>
    <t xml:space="preserve">Затворы стальные </t>
  </si>
  <si>
    <t>герметичност класс А</t>
  </si>
  <si>
    <t>задвижки, затворы</t>
  </si>
  <si>
    <t>74.20</t>
  </si>
  <si>
    <t>74.20.31</t>
  </si>
  <si>
    <t>Проведение экспертизы земельных участков</t>
  </si>
  <si>
    <t>Наличие СРО на право выполнения работ</t>
  </si>
  <si>
    <t>Капитальный ремонт  котла ДЕ 16/14  котельная "Пыть-Ях"</t>
  </si>
  <si>
    <t>42.2</t>
  </si>
  <si>
    <t>Реконструкция тепловой сети от ТК\101 до ТК-237</t>
  </si>
  <si>
    <t>м.п.</t>
  </si>
  <si>
    <t xml:space="preserve">43.29   </t>
  </si>
  <si>
    <t>36.00.20.140</t>
  </si>
  <si>
    <t>63.11.1</t>
  </si>
  <si>
    <t>поставка и обслуживание модулей системы Консультант плюс</t>
  </si>
  <si>
    <t>Сертификат на право обслуживание систем Консультант</t>
  </si>
  <si>
    <t>62.03.12.130</t>
  </si>
  <si>
    <t>Установка узла учета воды на ВОС 2</t>
  </si>
  <si>
    <t>Установка узла учета воды на ВОС 4</t>
  </si>
  <si>
    <t>24.20</t>
  </si>
  <si>
    <t>24.20.13.130</t>
  </si>
  <si>
    <t>Труба СТ ППУ</t>
  </si>
  <si>
    <t>24.2</t>
  </si>
  <si>
    <t>24.10.71.110</t>
  </si>
  <si>
    <t>Уголок стальной</t>
  </si>
  <si>
    <t>ГОСТ 8509-93</t>
  </si>
  <si>
    <t>Бумага для офисной техники</t>
  </si>
  <si>
    <t>усл.ед.</t>
  </si>
  <si>
    <t>Решетка канализационной дробильной</t>
  </si>
  <si>
    <t>Компенсаторы</t>
  </si>
  <si>
    <t>1кв.</t>
  </si>
  <si>
    <t>2кв.</t>
  </si>
  <si>
    <t>3кв.</t>
  </si>
  <si>
    <t>4кв.</t>
  </si>
  <si>
    <t>зтворы поворотные ст. межфланцевые с редуктором</t>
  </si>
  <si>
    <t>герметичность класс А</t>
  </si>
  <si>
    <t>41</t>
  </si>
  <si>
    <t>Станция управления 4 подпиточными насосами на 55 кВт</t>
  </si>
  <si>
    <t>Капитальный ремонт объектов (восстановление благоусмтройтва территорий после проведения рамонтных работ на сетях ТВС г. Пыть-Ях</t>
  </si>
  <si>
    <t>Наличие свидетельства СРО, лицензии, аккредитации, допуски  на право выполнения работ</t>
  </si>
  <si>
    <t>2кв..2016</t>
  </si>
  <si>
    <t>Пресс гидравлический П-70 2055.00.00</t>
  </si>
  <si>
    <t>Профилактические испытания и измерения электрооборудования</t>
  </si>
  <si>
    <t>Наличие: лицензии,СРО, обученного электроперсонала, оборудования для проведения измерений в электроустановках, атесстованной лаборатории (до 10кВ)</t>
  </si>
  <si>
    <t>43.99.90</t>
  </si>
  <si>
    <t>Капитальный ремонт дымовой трубы №3,4 котельная "таежная"</t>
  </si>
  <si>
    <t>642</t>
  </si>
  <si>
    <t>ед</t>
  </si>
  <si>
    <t>Капитальный ремонт дымовой трубы №1,2 котельной "3мкр."</t>
  </si>
  <si>
    <t>40.30.14</t>
  </si>
  <si>
    <t>64.19.21</t>
  </si>
  <si>
    <t>Предоставление кредитного продукта</t>
  </si>
  <si>
    <t>Лицензия, включение в перечень банков</t>
  </si>
  <si>
    <t>384</t>
  </si>
  <si>
    <t>тыс. руб.</t>
  </si>
  <si>
    <t>77.1</t>
  </si>
  <si>
    <t>77.12.19.000</t>
  </si>
  <si>
    <t>Преобретение погрузчика фронтального одноковшного АМКОДОР 333В в лизинг</t>
  </si>
  <si>
    <t>Свидетельства, подтверждающего итоги деятельности</t>
  </si>
  <si>
    <t>31.20.9.</t>
  </si>
  <si>
    <t>Техническое обслуживани и текущий ремонт электрооборудования и электросетей</t>
  </si>
  <si>
    <t>Наличие лицензии на право выполнения работ, материально-технической базы</t>
  </si>
  <si>
    <t>1кв.2017г.</t>
  </si>
  <si>
    <t>Рабинович Александр Эмильевич директор МУП "УГХ" м.о. г.Пыть-Ях</t>
  </si>
  <si>
    <t>июня</t>
  </si>
  <si>
    <t>42.21</t>
  </si>
  <si>
    <t>Капитальный ремонт сети водоснабжения от ВК-26А до ТК-102, 4мкр., инв. б/н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</si>
</sst>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_р_.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Times New Roman"/>
      <family val="1"/>
    </font>
    <font>
      <sz val="10"/>
      <color indexed="62"/>
      <name val="Arial Cyr"/>
      <family val="0"/>
    </font>
    <font>
      <b/>
      <sz val="9"/>
      <color indexed="62"/>
      <name val="Times New Roman"/>
      <family val="1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0.39998000860214233"/>
      <name val="Times New Roman"/>
      <family val="1"/>
    </font>
    <font>
      <sz val="10"/>
      <color theme="3" tint="0.39998000860214233"/>
      <name val="Arial Cyr"/>
      <family val="0"/>
    </font>
    <font>
      <b/>
      <sz val="9"/>
      <color theme="3" tint="0.39998000860214233"/>
      <name val="Times New Roman"/>
      <family val="1"/>
    </font>
    <font>
      <sz val="9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 wrapText="1" shrinkToFit="1"/>
    </xf>
    <xf numFmtId="49" fontId="3" fillId="0" borderId="15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6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0" fontId="12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vertical="center" wrapText="1" shrinkToFit="1"/>
    </xf>
    <xf numFmtId="49" fontId="13" fillId="0" borderId="14" xfId="0" applyNumberFormat="1" applyFont="1" applyFill="1" applyBorder="1" applyAlignment="1">
      <alignment vertical="top" wrapText="1" shrinkToFit="1"/>
    </xf>
    <xf numFmtId="49" fontId="13" fillId="0" borderId="15" xfId="0" applyNumberFormat="1" applyFont="1" applyFill="1" applyBorder="1" applyAlignment="1">
      <alignment vertical="top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3" fillId="0" borderId="12" xfId="0" applyNumberFormat="1" applyFont="1" applyFill="1" applyBorder="1" applyAlignment="1">
      <alignment horizontal="center" vertical="center" wrapText="1" shrinkToFit="1"/>
    </xf>
    <xf numFmtId="49" fontId="13" fillId="0" borderId="17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 shrinkToFit="1"/>
    </xf>
    <xf numFmtId="0" fontId="13" fillId="0" borderId="13" xfId="0" applyFont="1" applyFill="1" applyBorder="1" applyAlignment="1">
      <alignment horizontal="left"/>
    </xf>
    <xf numFmtId="49" fontId="53" fillId="0" borderId="13" xfId="0" applyNumberFormat="1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53" fillId="34" borderId="11" xfId="0" applyFont="1" applyFill="1" applyBorder="1" applyAlignment="1">
      <alignment horizontal="left"/>
    </xf>
    <xf numFmtId="0" fontId="53" fillId="34" borderId="0" xfId="0" applyFont="1" applyFill="1" applyAlignment="1">
      <alignment horizontal="left"/>
    </xf>
    <xf numFmtId="0" fontId="53" fillId="34" borderId="19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13" fillId="0" borderId="16" xfId="0" applyNumberFormat="1" applyFont="1" applyFill="1" applyBorder="1" applyAlignment="1">
      <alignment horizontal="center" vertical="center" wrapText="1" shrinkToFit="1"/>
    </xf>
    <xf numFmtId="0" fontId="13" fillId="0" borderId="14" xfId="0" applyNumberFormat="1" applyFont="1" applyFill="1" applyBorder="1" applyAlignment="1">
      <alignment horizontal="center" vertical="center" wrapText="1" shrinkToFit="1"/>
    </xf>
    <xf numFmtId="0" fontId="13" fillId="0" borderId="11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18" xfId="0" applyNumberFormat="1" applyFont="1" applyFill="1" applyBorder="1" applyAlignment="1">
      <alignment horizontal="center" vertical="center" wrapText="1" shrinkToFit="1"/>
    </xf>
    <xf numFmtId="0" fontId="13" fillId="0" borderId="20" xfId="0" applyNumberFormat="1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69" fontId="53" fillId="0" borderId="10" xfId="0" applyNumberFormat="1" applyFont="1" applyFill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 wrapText="1" shrinkToFit="1"/>
    </xf>
    <xf numFmtId="0" fontId="54" fillId="0" borderId="17" xfId="0" applyFont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3" fillId="0" borderId="12" xfId="0" applyNumberFormat="1" applyFont="1" applyFill="1" applyBorder="1" applyAlignment="1">
      <alignment horizontal="center" vertical="center" wrapText="1" shrinkToFit="1"/>
    </xf>
    <xf numFmtId="49" fontId="13" fillId="0" borderId="13" xfId="0" applyNumberFormat="1" applyFont="1" applyFill="1" applyBorder="1" applyAlignment="1">
      <alignment horizontal="center" vertical="center"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 shrinkToFit="1"/>
    </xf>
    <xf numFmtId="49" fontId="53" fillId="0" borderId="12" xfId="0" applyNumberFormat="1" applyFont="1" applyFill="1" applyBorder="1" applyAlignment="1">
      <alignment horizontal="center" vertical="center" wrapText="1" shrinkToFit="1"/>
    </xf>
    <xf numFmtId="49" fontId="53" fillId="0" borderId="17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2" xfId="0" applyFont="1" applyFill="1" applyBorder="1" applyAlignment="1">
      <alignment horizontal="left" vertical="center" wrapText="1" shrinkToFit="1"/>
    </xf>
    <xf numFmtId="0" fontId="53" fillId="0" borderId="17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 shrinkToFit="1"/>
    </xf>
    <xf numFmtId="169" fontId="3" fillId="0" borderId="12" xfId="0" applyNumberFormat="1" applyFont="1" applyFill="1" applyBorder="1" applyAlignment="1">
      <alignment horizontal="center" vertical="center" wrapText="1" shrinkToFit="1"/>
    </xf>
    <xf numFmtId="169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 shrinkToFit="1"/>
    </xf>
    <xf numFmtId="0" fontId="53" fillId="0" borderId="17" xfId="0" applyFont="1" applyFill="1" applyBorder="1" applyAlignment="1">
      <alignment horizontal="center" vertical="center" wrapText="1" shrinkToFit="1"/>
    </xf>
    <xf numFmtId="169" fontId="53" fillId="0" borderId="12" xfId="0" applyNumberFormat="1" applyFont="1" applyFill="1" applyBorder="1" applyAlignment="1">
      <alignment horizontal="center" vertical="center" wrapText="1" shrinkToFit="1"/>
    </xf>
    <xf numFmtId="169" fontId="53" fillId="0" borderId="17" xfId="0" applyNumberFormat="1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 shrinkToFit="1"/>
    </xf>
    <xf numFmtId="49" fontId="53" fillId="35" borderId="10" xfId="0" applyNumberFormat="1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 wrapText="1"/>
    </xf>
    <xf numFmtId="49" fontId="53" fillId="35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" fontId="53" fillId="34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9" fontId="53" fillId="34" borderId="13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 shrinkToFit="1"/>
    </xf>
    <xf numFmtId="0" fontId="3" fillId="34" borderId="14" xfId="0" applyFont="1" applyFill="1" applyBorder="1" applyAlignment="1">
      <alignment horizontal="center" vertical="center" wrapText="1" shrinkToFit="1"/>
    </xf>
    <xf numFmtId="0" fontId="3" fillId="34" borderId="15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4" borderId="0" xfId="0" applyFont="1" applyFill="1" applyBorder="1" applyAlignment="1">
      <alignment horizontal="center" vertical="center" wrapText="1" shrinkToFit="1"/>
    </xf>
    <xf numFmtId="0" fontId="3" fillId="34" borderId="21" xfId="0" applyFont="1" applyFill="1" applyBorder="1" applyAlignment="1">
      <alignment horizontal="center" vertical="center" wrapText="1" shrinkToFit="1"/>
    </xf>
    <xf numFmtId="0" fontId="3" fillId="34" borderId="18" xfId="0" applyFont="1" applyFill="1" applyBorder="1" applyAlignment="1">
      <alignment horizontal="center" vertical="center" wrapText="1" shrinkToFit="1"/>
    </xf>
    <xf numFmtId="0" fontId="3" fillId="34" borderId="20" xfId="0" applyFont="1" applyFill="1" applyBorder="1" applyAlignment="1">
      <alignment horizontal="center" vertical="center" wrapText="1" shrinkToFit="1"/>
    </xf>
    <xf numFmtId="0" fontId="3" fillId="34" borderId="19" xfId="0" applyFont="1" applyFill="1" applyBorder="1" applyAlignment="1">
      <alignment horizontal="center" vertical="center" wrapText="1" shrinkToFi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vertic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 shrinkToFit="1"/>
    </xf>
    <xf numFmtId="49" fontId="55" fillId="0" borderId="12" xfId="0" applyNumberFormat="1" applyFont="1" applyFill="1" applyBorder="1" applyAlignment="1">
      <alignment horizontal="center" vertical="center" wrapText="1" shrinkToFit="1"/>
    </xf>
    <xf numFmtId="49" fontId="55" fillId="0" borderId="17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 shrinkToFit="1"/>
    </xf>
    <xf numFmtId="3" fontId="3" fillId="34" borderId="10" xfId="0" applyNumberFormat="1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0" fontId="3" fillId="34" borderId="17" xfId="0" applyFont="1" applyFill="1" applyBorder="1" applyAlignment="1">
      <alignment horizontal="center" vertical="center" wrapText="1" shrinkToFi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169" fontId="3" fillId="34" borderId="10" xfId="0" applyNumberFormat="1" applyFont="1" applyFill="1" applyBorder="1" applyAlignment="1">
      <alignment horizontal="center" vertical="center" wrapText="1" shrinkToFit="1"/>
    </xf>
    <xf numFmtId="169" fontId="3" fillId="34" borderId="12" xfId="0" applyNumberFormat="1" applyFont="1" applyFill="1" applyBorder="1" applyAlignment="1">
      <alignment horizontal="center" vertical="center" wrapText="1" shrinkToFit="1"/>
    </xf>
    <xf numFmtId="169" fontId="3" fillId="34" borderId="17" xfId="0" applyNumberFormat="1" applyFont="1" applyFill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/>
    </xf>
    <xf numFmtId="49" fontId="53" fillId="34" borderId="12" xfId="0" applyNumberFormat="1" applyFont="1" applyFill="1" applyBorder="1" applyAlignment="1">
      <alignment horizontal="center" vertical="center"/>
    </xf>
    <xf numFmtId="49" fontId="53" fillId="34" borderId="1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shrinkToFit="1"/>
    </xf>
    <xf numFmtId="0" fontId="3" fillId="34" borderId="12" xfId="0" applyFont="1" applyFill="1" applyBorder="1" applyAlignment="1">
      <alignment horizontal="left" vertical="center" wrapText="1" shrinkToFit="1"/>
    </xf>
    <xf numFmtId="0" fontId="3" fillId="34" borderId="17" xfId="0" applyFont="1" applyFill="1" applyBorder="1" applyAlignment="1">
      <alignment horizontal="left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 shrinkToFi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7" xfId="0" applyNumberFormat="1" applyFont="1" applyFill="1" applyBorder="1" applyAlignment="1">
      <alignment horizontal="center" vertical="center" wrapText="1" shrinkToFit="1"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49" fontId="3" fillId="34" borderId="12" xfId="0" applyNumberFormat="1" applyFont="1" applyFill="1" applyBorder="1" applyAlignment="1">
      <alignment horizontal="center" vertical="center" wrapText="1" shrinkToFit="1"/>
    </xf>
    <xf numFmtId="49" fontId="3" fillId="34" borderId="17" xfId="0" applyNumberFormat="1" applyFont="1" applyFill="1" applyBorder="1" applyAlignment="1">
      <alignment horizontal="center" vertical="center" wrapText="1" shrinkToFit="1"/>
    </xf>
    <xf numFmtId="0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NumberFormat="1" applyFont="1" applyFill="1" applyBorder="1" applyAlignment="1">
      <alignment horizontal="center" vertical="center" wrapText="1" shrinkToFit="1"/>
    </xf>
    <xf numFmtId="0" fontId="53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2" fillId="0" borderId="12" xfId="0" applyNumberFormat="1" applyFont="1" applyFill="1" applyBorder="1" applyAlignment="1">
      <alignment horizontal="center" vertical="center" wrapText="1" shrinkToFit="1"/>
    </xf>
    <xf numFmtId="49" fontId="12" fillId="0" borderId="17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 shrinkToFit="1"/>
    </xf>
    <xf numFmtId="0" fontId="54" fillId="0" borderId="13" xfId="0" applyFont="1" applyBorder="1" applyAlignment="1">
      <alignment horizontal="left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3" fontId="3" fillId="0" borderId="16" xfId="60" applyFont="1" applyFill="1" applyBorder="1" applyAlignment="1">
      <alignment horizontal="center" vertical="center" wrapText="1"/>
    </xf>
    <xf numFmtId="43" fontId="3" fillId="0" borderId="14" xfId="60" applyFont="1" applyFill="1" applyBorder="1" applyAlignment="1">
      <alignment horizontal="center" vertical="center" wrapText="1"/>
    </xf>
    <xf numFmtId="43" fontId="3" fillId="0" borderId="15" xfId="60" applyFont="1" applyFill="1" applyBorder="1" applyAlignment="1">
      <alignment horizontal="center" vertical="center" wrapText="1"/>
    </xf>
    <xf numFmtId="43" fontId="3" fillId="0" borderId="18" xfId="60" applyFont="1" applyFill="1" applyBorder="1" applyAlignment="1">
      <alignment horizontal="center" vertical="center" wrapText="1"/>
    </xf>
    <xf numFmtId="43" fontId="3" fillId="0" borderId="20" xfId="60" applyFont="1" applyFill="1" applyBorder="1" applyAlignment="1">
      <alignment horizontal="center" vertical="center" wrapText="1"/>
    </xf>
    <xf numFmtId="43" fontId="3" fillId="0" borderId="19" xfId="6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left" vertical="center" wrapText="1" shrinkToFit="1"/>
    </xf>
    <xf numFmtId="49" fontId="13" fillId="0" borderId="12" xfId="0" applyNumberFormat="1" applyFont="1" applyFill="1" applyBorder="1" applyAlignment="1">
      <alignment horizontal="left" vertical="center" wrapText="1" shrinkToFit="1"/>
    </xf>
    <xf numFmtId="49" fontId="13" fillId="0" borderId="17" xfId="0" applyNumberFormat="1" applyFont="1" applyFill="1" applyBorder="1" applyAlignment="1">
      <alignment horizontal="left" vertical="center" wrapText="1" shrinkToFit="1"/>
    </xf>
    <xf numFmtId="4" fontId="3" fillId="34" borderId="13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 wrapText="1"/>
    </xf>
    <xf numFmtId="4" fontId="53" fillId="35" borderId="13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 wrapText="1"/>
    </xf>
    <xf numFmtId="49" fontId="53" fillId="34" borderId="12" xfId="0" applyNumberFormat="1" applyFont="1" applyFill="1" applyBorder="1" applyAlignment="1">
      <alignment horizontal="center" vertical="center" wrapText="1"/>
    </xf>
    <xf numFmtId="49" fontId="53" fillId="34" borderId="17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left" vertical="center"/>
    </xf>
    <xf numFmtId="0" fontId="56" fillId="34" borderId="17" xfId="0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center" vertical="center" wrapText="1" shrinkToFit="1"/>
    </xf>
    <xf numFmtId="4" fontId="12" fillId="0" borderId="12" xfId="60" applyNumberFormat="1" applyFont="1" applyFill="1" applyBorder="1" applyAlignment="1">
      <alignment horizontal="center" vertical="center" wrapText="1"/>
    </xf>
    <xf numFmtId="4" fontId="12" fillId="0" borderId="17" xfId="6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3" fillId="0" borderId="20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 shrinkToFit="1"/>
    </xf>
    <xf numFmtId="0" fontId="54" fillId="35" borderId="12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13" fillId="0" borderId="15" xfId="0" applyNumberFormat="1" applyFont="1" applyFill="1" applyBorder="1" applyAlignment="1">
      <alignment horizontal="center" vertical="center" wrapText="1" shrinkToFit="1"/>
    </xf>
    <xf numFmtId="0" fontId="13" fillId="0" borderId="19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53" fillId="0" borderId="10" xfId="60" applyNumberFormat="1" applyFont="1" applyFill="1" applyBorder="1" applyAlignment="1">
      <alignment horizontal="center" vertical="center" wrapText="1"/>
    </xf>
    <xf numFmtId="4" fontId="53" fillId="0" borderId="12" xfId="60" applyNumberFormat="1" applyFont="1" applyFill="1" applyBorder="1" applyAlignment="1">
      <alignment horizontal="center" vertical="center" wrapText="1"/>
    </xf>
    <xf numFmtId="4" fontId="53" fillId="0" borderId="17" xfId="6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2" fontId="13" fillId="0" borderId="10" xfId="60" applyNumberFormat="1" applyFont="1" applyFill="1" applyBorder="1" applyAlignment="1">
      <alignment horizontal="left" vertical="center" wrapText="1"/>
    </xf>
    <xf numFmtId="2" fontId="13" fillId="0" borderId="12" xfId="6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 shrinkToFit="1"/>
    </xf>
    <xf numFmtId="0" fontId="53" fillId="34" borderId="12" xfId="0" applyFont="1" applyFill="1" applyBorder="1" applyAlignment="1">
      <alignment horizontal="left" vertical="center" wrapText="1" shrinkToFit="1"/>
    </xf>
    <xf numFmtId="0" fontId="53" fillId="34" borderId="17" xfId="0" applyFont="1" applyFill="1" applyBorder="1" applyAlignment="1">
      <alignment horizontal="left" vertical="center" wrapText="1" shrinkToFit="1"/>
    </xf>
    <xf numFmtId="49" fontId="53" fillId="34" borderId="10" xfId="0" applyNumberFormat="1" applyFont="1" applyFill="1" applyBorder="1" applyAlignment="1">
      <alignment horizontal="center" vertical="center" wrapText="1" shrinkToFit="1"/>
    </xf>
    <xf numFmtId="49" fontId="53" fillId="34" borderId="12" xfId="0" applyNumberFormat="1" applyFont="1" applyFill="1" applyBorder="1" applyAlignment="1">
      <alignment horizontal="center" vertical="center" wrapText="1" shrinkToFit="1"/>
    </xf>
    <xf numFmtId="49" fontId="53" fillId="34" borderId="17" xfId="0" applyNumberFormat="1" applyFont="1" applyFill="1" applyBorder="1" applyAlignment="1">
      <alignment horizontal="center" vertical="center" wrapText="1" shrinkToFit="1"/>
    </xf>
    <xf numFmtId="0" fontId="55" fillId="34" borderId="10" xfId="0" applyNumberFormat="1" applyFont="1" applyFill="1" applyBorder="1" applyAlignment="1">
      <alignment horizontal="center" vertical="center" wrapText="1" shrinkToFit="1"/>
    </xf>
    <xf numFmtId="49" fontId="55" fillId="34" borderId="12" xfId="0" applyNumberFormat="1" applyFont="1" applyFill="1" applyBorder="1" applyAlignment="1">
      <alignment horizontal="center" vertical="center" wrapText="1" shrinkToFit="1"/>
    </xf>
    <xf numFmtId="49" fontId="55" fillId="34" borderId="17" xfId="0" applyNumberFormat="1" applyFont="1" applyFill="1" applyBorder="1" applyAlignment="1">
      <alignment horizontal="center" vertical="center" wrapText="1" shrinkToFit="1"/>
    </xf>
    <xf numFmtId="0" fontId="53" fillId="34" borderId="10" xfId="0" applyFont="1" applyFill="1" applyBorder="1" applyAlignment="1">
      <alignment horizontal="center" vertical="center" wrapText="1" shrinkToFit="1"/>
    </xf>
    <xf numFmtId="0" fontId="53" fillId="34" borderId="12" xfId="0" applyFont="1" applyFill="1" applyBorder="1" applyAlignment="1">
      <alignment horizontal="center" vertical="center" wrapText="1" shrinkToFit="1"/>
    </xf>
    <xf numFmtId="0" fontId="53" fillId="34" borderId="17" xfId="0" applyFont="1" applyFill="1" applyBorder="1" applyAlignment="1">
      <alignment horizontal="center" vertical="center" wrapText="1" shrinkToFit="1"/>
    </xf>
    <xf numFmtId="169" fontId="53" fillId="34" borderId="10" xfId="0" applyNumberFormat="1" applyFont="1" applyFill="1" applyBorder="1" applyAlignment="1">
      <alignment horizontal="center" vertical="center" wrapText="1" shrinkToFit="1"/>
    </xf>
    <xf numFmtId="169" fontId="53" fillId="34" borderId="12" xfId="0" applyNumberFormat="1" applyFont="1" applyFill="1" applyBorder="1" applyAlignment="1">
      <alignment horizontal="center" vertical="center" wrapText="1" shrinkToFit="1"/>
    </xf>
    <xf numFmtId="169" fontId="53" fillId="34" borderId="17" xfId="0" applyNumberFormat="1" applyFont="1" applyFill="1" applyBorder="1" applyAlignment="1">
      <alignment horizontal="center" vertical="center" wrapText="1" shrinkToFi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" fontId="53" fillId="0" borderId="17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168" fontId="5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8" fillId="0" borderId="13" xfId="42" applyNumberFormat="1" applyFont="1" applyFill="1" applyBorder="1" applyAlignment="1" applyProtection="1">
      <alignment horizontal="left"/>
      <protection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 shrinkToFit="1"/>
    </xf>
    <xf numFmtId="49" fontId="13" fillId="0" borderId="19" xfId="0" applyNumberFormat="1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ughpy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"/>
  <sheetViews>
    <sheetView tabSelected="1" view="pageBreakPreview" zoomScaleSheetLayoutView="100" zoomScalePageLayoutView="0" workbookViewId="0" topLeftCell="A130">
      <selection activeCell="CQ135" sqref="CQ135:DD135"/>
    </sheetView>
  </sheetViews>
  <sheetFormatPr defaultColWidth="0.875" defaultRowHeight="12.75"/>
  <cols>
    <col min="1" max="4" width="0.875" style="2" customWidth="1"/>
    <col min="5" max="5" width="0.74609375" style="2" customWidth="1"/>
    <col min="6" max="6" width="2.625" style="2" hidden="1" customWidth="1"/>
    <col min="7" max="7" width="0.12890625" style="2" hidden="1" customWidth="1"/>
    <col min="8" max="8" width="0.875" style="2" hidden="1" customWidth="1"/>
    <col min="9" max="9" width="2.125" style="2" customWidth="1"/>
    <col min="10" max="14" width="0.875" style="2" customWidth="1"/>
    <col min="15" max="15" width="0.74609375" style="2" customWidth="1"/>
    <col min="16" max="16" width="0.875" style="2" hidden="1" customWidth="1"/>
    <col min="17" max="17" width="0" style="2" hidden="1" customWidth="1"/>
    <col min="18" max="25" width="0.875" style="2" customWidth="1"/>
    <col min="26" max="26" width="3.375" style="2" customWidth="1"/>
    <col min="27" max="37" width="0.875" style="2" customWidth="1"/>
    <col min="38" max="38" width="13.75390625" style="2" customWidth="1"/>
    <col min="39" max="52" width="0.875" style="2" customWidth="1"/>
    <col min="53" max="53" width="4.375" style="2" customWidth="1"/>
    <col min="54" max="54" width="0.875" style="2" hidden="1" customWidth="1"/>
    <col min="55" max="58" width="0.875" style="2" customWidth="1"/>
    <col min="59" max="59" width="1.12109375" style="2" hidden="1" customWidth="1"/>
    <col min="60" max="63" width="0.875" style="2" customWidth="1"/>
    <col min="64" max="64" width="0.37109375" style="2" customWidth="1"/>
    <col min="65" max="65" width="0.875" style="2" hidden="1" customWidth="1"/>
    <col min="66" max="67" width="0.12890625" style="2" hidden="1" customWidth="1"/>
    <col min="68" max="68" width="0.875" style="2" hidden="1" customWidth="1"/>
    <col min="69" max="76" width="0.875" style="2" customWidth="1"/>
    <col min="77" max="77" width="0.2421875" style="2" customWidth="1"/>
    <col min="78" max="78" width="0" style="2" hidden="1" customWidth="1"/>
    <col min="79" max="79" width="1.625" style="2" hidden="1" customWidth="1"/>
    <col min="80" max="84" width="0.875" style="2" customWidth="1"/>
    <col min="85" max="85" width="6.875" style="2" customWidth="1"/>
    <col min="86" max="93" width="0.875" style="2" customWidth="1"/>
    <col min="94" max="94" width="7.375" style="2" customWidth="1"/>
    <col min="95" max="107" width="0.875" style="2" customWidth="1"/>
    <col min="108" max="108" width="2.25390625" style="2" customWidth="1"/>
    <col min="109" max="117" width="0.875" style="2" customWidth="1"/>
    <col min="118" max="118" width="0.875" style="2" hidden="1" customWidth="1"/>
    <col min="119" max="119" width="0.74609375" style="2" customWidth="1"/>
    <col min="120" max="121" width="0.875" style="2" hidden="1" customWidth="1"/>
    <col min="122" max="128" width="0.875" style="2" customWidth="1"/>
    <col min="129" max="129" width="0.2421875" style="2" customWidth="1"/>
    <col min="130" max="131" width="0.875" style="2" hidden="1" customWidth="1"/>
    <col min="132" max="132" width="2.125" style="2" customWidth="1"/>
    <col min="133" max="133" width="0.875" style="2" customWidth="1"/>
    <col min="134" max="134" width="0" style="2" hidden="1" customWidth="1"/>
    <col min="135" max="143" width="0.875" style="2" customWidth="1"/>
    <col min="144" max="144" width="1.12109375" style="2" customWidth="1"/>
    <col min="145" max="148" width="0.875" style="2" customWidth="1"/>
    <col min="149" max="149" width="1.37890625" style="2" customWidth="1"/>
    <col min="150" max="155" width="0.875" style="2" hidden="1" customWidth="1"/>
    <col min="156" max="156" width="0.37109375" style="2" customWidth="1"/>
    <col min="157" max="161" width="0.875" style="2" hidden="1" customWidth="1"/>
    <col min="162" max="162" width="0.2421875" style="2" customWidth="1"/>
    <col min="163" max="164" width="0.875" style="2" customWidth="1"/>
    <col min="165" max="165" width="2.75390625" style="2" bestFit="1" customWidth="1"/>
    <col min="166" max="166" width="3.625" style="2" bestFit="1" customWidth="1"/>
    <col min="167" max="167" width="3.125" style="2" bestFit="1" customWidth="1"/>
    <col min="168" max="16384" width="0.875" style="2" customWidth="1"/>
  </cols>
  <sheetData>
    <row r="1" spans="1:161" s="6" customFormat="1" ht="16.5">
      <c r="A1" s="483" t="s">
        <v>28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</row>
    <row r="2" spans="1:161" s="6" customFormat="1" ht="16.5">
      <c r="A2" s="483" t="s">
        <v>29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</row>
    <row r="3" spans="61:123" s="1" customFormat="1" ht="15.75">
      <c r="BI3" s="7" t="s">
        <v>30</v>
      </c>
      <c r="BJ3" s="484">
        <v>2016</v>
      </c>
      <c r="BK3" s="485"/>
      <c r="BL3" s="485"/>
      <c r="BM3" s="485"/>
      <c r="BN3" s="485"/>
      <c r="BO3" s="485"/>
      <c r="BP3" s="485"/>
      <c r="BQ3" s="485"/>
      <c r="BR3" s="485"/>
      <c r="BS3" s="485"/>
      <c r="BT3" s="485"/>
      <c r="BU3" s="486" t="s">
        <v>31</v>
      </c>
      <c r="BV3" s="486"/>
      <c r="BW3" s="486"/>
      <c r="BX3" s="486"/>
      <c r="BY3" s="486"/>
      <c r="BZ3" s="486"/>
      <c r="CA3" s="486"/>
      <c r="CB3" s="486"/>
      <c r="CC3" s="486"/>
      <c r="CD3" s="486"/>
      <c r="CE3" s="487" t="s">
        <v>103</v>
      </c>
      <c r="CF3" s="488"/>
      <c r="CG3" s="488"/>
      <c r="CH3" s="488"/>
      <c r="CI3" s="488"/>
      <c r="CJ3" s="488"/>
      <c r="CK3" s="488"/>
      <c r="CL3" s="488"/>
      <c r="CM3" s="488"/>
      <c r="CN3" s="488"/>
      <c r="CO3" s="488"/>
      <c r="CP3" s="488"/>
      <c r="CQ3" s="488"/>
      <c r="CR3" s="488"/>
      <c r="CS3" s="488"/>
      <c r="CT3" s="488"/>
      <c r="CU3" s="488"/>
      <c r="CV3" s="488"/>
      <c r="CW3" s="488"/>
      <c r="CX3" s="488"/>
      <c r="CY3" s="488"/>
      <c r="CZ3" s="488"/>
      <c r="DA3" s="488"/>
      <c r="DB3" s="488"/>
      <c r="DC3" s="488"/>
      <c r="DD3" s="488"/>
      <c r="DE3" s="488"/>
      <c r="DF3" s="488"/>
      <c r="DG3" s="488"/>
      <c r="DH3" s="488"/>
      <c r="DI3" s="488"/>
      <c r="DJ3" s="488"/>
      <c r="DK3" s="488"/>
      <c r="DL3" s="488"/>
      <c r="DM3" s="488"/>
      <c r="DN3" s="488"/>
      <c r="DO3" s="488"/>
      <c r="DP3" s="488"/>
      <c r="DQ3" s="488"/>
      <c r="DR3" s="488"/>
      <c r="DS3" s="488"/>
    </row>
    <row r="4" spans="1:162" s="1" customFormat="1" ht="15.75">
      <c r="A4" s="5"/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9"/>
      <c r="BB4" s="5"/>
      <c r="BC4" s="463" t="s">
        <v>38</v>
      </c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DU4" s="463"/>
      <c r="DV4" s="463"/>
      <c r="DW4" s="463"/>
      <c r="DX4" s="463"/>
      <c r="DY4" s="463"/>
      <c r="DZ4" s="463"/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63"/>
      <c r="EN4" s="463"/>
      <c r="EO4" s="463"/>
      <c r="EP4" s="463"/>
      <c r="EQ4" s="463"/>
      <c r="ER4" s="463"/>
      <c r="ES4" s="463"/>
      <c r="ET4" s="463"/>
      <c r="EU4" s="463"/>
      <c r="EV4" s="463"/>
      <c r="EW4" s="463"/>
      <c r="EX4" s="463"/>
      <c r="EY4" s="463"/>
      <c r="EZ4" s="463"/>
      <c r="FA4" s="463"/>
      <c r="FB4" s="463"/>
      <c r="FC4" s="463"/>
      <c r="FD4" s="463"/>
      <c r="FE4" s="463"/>
      <c r="FF4" s="12"/>
    </row>
    <row r="5" spans="1:162" s="1" customFormat="1" ht="15.75">
      <c r="A5" s="5"/>
      <c r="B5" s="458" t="s">
        <v>22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9"/>
      <c r="BB5" s="5"/>
      <c r="BC5" s="475" t="s">
        <v>39</v>
      </c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475"/>
      <c r="CK5" s="475"/>
      <c r="CL5" s="475"/>
      <c r="CM5" s="475"/>
      <c r="CN5" s="475"/>
      <c r="CO5" s="475"/>
      <c r="CP5" s="475"/>
      <c r="CQ5" s="475"/>
      <c r="CR5" s="475"/>
      <c r="CS5" s="475"/>
      <c r="CT5" s="475"/>
      <c r="CU5" s="475"/>
      <c r="CV5" s="475"/>
      <c r="CW5" s="475"/>
      <c r="CX5" s="475"/>
      <c r="CY5" s="475"/>
      <c r="CZ5" s="475"/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5"/>
      <c r="DY5" s="475"/>
      <c r="DZ5" s="475"/>
      <c r="EA5" s="475"/>
      <c r="EB5" s="475"/>
      <c r="EC5" s="475"/>
      <c r="ED5" s="475"/>
      <c r="EE5" s="475"/>
      <c r="EF5" s="475"/>
      <c r="EG5" s="475"/>
      <c r="EH5" s="475"/>
      <c r="EI5" s="475"/>
      <c r="EJ5" s="475"/>
      <c r="EK5" s="475"/>
      <c r="EL5" s="475"/>
      <c r="EM5" s="475"/>
      <c r="EN5" s="475"/>
      <c r="EO5" s="475"/>
      <c r="EP5" s="475"/>
      <c r="EQ5" s="475"/>
      <c r="ER5" s="475"/>
      <c r="ES5" s="475"/>
      <c r="ET5" s="475"/>
      <c r="EU5" s="475"/>
      <c r="EV5" s="475"/>
      <c r="EW5" s="475"/>
      <c r="EX5" s="475"/>
      <c r="EY5" s="475"/>
      <c r="EZ5" s="475"/>
      <c r="FA5" s="475"/>
      <c r="FB5" s="475"/>
      <c r="FC5" s="475"/>
      <c r="FD5" s="475"/>
      <c r="FE5" s="475"/>
      <c r="FF5" s="12"/>
    </row>
    <row r="6" spans="1:162" s="1" customFormat="1" ht="15.75">
      <c r="A6" s="5"/>
      <c r="B6" s="458" t="s">
        <v>23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9"/>
      <c r="BB6" s="5"/>
      <c r="BC6" s="475" t="s">
        <v>104</v>
      </c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/>
      <c r="DZ6" s="475"/>
      <c r="EA6" s="475"/>
      <c r="EB6" s="475"/>
      <c r="EC6" s="475"/>
      <c r="ED6" s="475"/>
      <c r="EE6" s="475"/>
      <c r="EF6" s="475"/>
      <c r="EG6" s="475"/>
      <c r="EH6" s="475"/>
      <c r="EI6" s="475"/>
      <c r="EJ6" s="475"/>
      <c r="EK6" s="475"/>
      <c r="EL6" s="475"/>
      <c r="EM6" s="475"/>
      <c r="EN6" s="475"/>
      <c r="EO6" s="475"/>
      <c r="EP6" s="475"/>
      <c r="EQ6" s="475"/>
      <c r="ER6" s="475"/>
      <c r="ES6" s="475"/>
      <c r="ET6" s="475"/>
      <c r="EU6" s="475"/>
      <c r="EV6" s="475"/>
      <c r="EW6" s="475"/>
      <c r="EX6" s="475"/>
      <c r="EY6" s="475"/>
      <c r="EZ6" s="475"/>
      <c r="FA6" s="475"/>
      <c r="FB6" s="475"/>
      <c r="FC6" s="475"/>
      <c r="FD6" s="475"/>
      <c r="FE6" s="475"/>
      <c r="FF6" s="12"/>
    </row>
    <row r="7" spans="1:162" s="1" customFormat="1" ht="15.75">
      <c r="A7" s="5"/>
      <c r="B7" s="458" t="s">
        <v>24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9"/>
      <c r="BB7" s="5"/>
      <c r="BC7" s="489" t="s">
        <v>40</v>
      </c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/>
      <c r="DZ7" s="475"/>
      <c r="EA7" s="475"/>
      <c r="EB7" s="475"/>
      <c r="EC7" s="475"/>
      <c r="ED7" s="475"/>
      <c r="EE7" s="475"/>
      <c r="EF7" s="475"/>
      <c r="EG7" s="475"/>
      <c r="EH7" s="475"/>
      <c r="EI7" s="475"/>
      <c r="EJ7" s="475"/>
      <c r="EK7" s="475"/>
      <c r="EL7" s="475"/>
      <c r="EM7" s="475"/>
      <c r="EN7" s="475"/>
      <c r="EO7" s="475"/>
      <c r="EP7" s="475"/>
      <c r="EQ7" s="475"/>
      <c r="ER7" s="475"/>
      <c r="ES7" s="475"/>
      <c r="ET7" s="475"/>
      <c r="EU7" s="475"/>
      <c r="EV7" s="475"/>
      <c r="EW7" s="475"/>
      <c r="EX7" s="475"/>
      <c r="EY7" s="475"/>
      <c r="EZ7" s="475"/>
      <c r="FA7" s="475"/>
      <c r="FB7" s="475"/>
      <c r="FC7" s="475"/>
      <c r="FD7" s="475"/>
      <c r="FE7" s="475"/>
      <c r="FF7" s="12"/>
    </row>
    <row r="8" spans="1:162" s="1" customFormat="1" ht="15.75">
      <c r="A8" s="5"/>
      <c r="B8" s="458" t="s">
        <v>25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9"/>
      <c r="BB8" s="5"/>
      <c r="BC8" s="474">
        <v>8612007896</v>
      </c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75"/>
      <c r="EJ8" s="475"/>
      <c r="EK8" s="475"/>
      <c r="EL8" s="475"/>
      <c r="EM8" s="475"/>
      <c r="EN8" s="475"/>
      <c r="EO8" s="475"/>
      <c r="EP8" s="475"/>
      <c r="EQ8" s="475"/>
      <c r="ER8" s="475"/>
      <c r="ES8" s="475"/>
      <c r="ET8" s="475"/>
      <c r="EU8" s="475"/>
      <c r="EV8" s="475"/>
      <c r="EW8" s="475"/>
      <c r="EX8" s="475"/>
      <c r="EY8" s="475"/>
      <c r="EZ8" s="475"/>
      <c r="FA8" s="475"/>
      <c r="FB8" s="475"/>
      <c r="FC8" s="475"/>
      <c r="FD8" s="475"/>
      <c r="FE8" s="475"/>
      <c r="FF8" s="12"/>
    </row>
    <row r="9" spans="1:162" s="1" customFormat="1" ht="15.75">
      <c r="A9" s="5"/>
      <c r="B9" s="458" t="s">
        <v>26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9"/>
      <c r="BB9" s="5"/>
      <c r="BC9" s="474">
        <v>861201001</v>
      </c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  <c r="FF9" s="12"/>
    </row>
    <row r="10" spans="1:162" s="1" customFormat="1" ht="15.75">
      <c r="A10" s="5"/>
      <c r="B10" s="458" t="s">
        <v>27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9"/>
      <c r="BB10" s="5"/>
      <c r="BC10" s="474">
        <v>71185000000</v>
      </c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12"/>
    </row>
    <row r="11" spans="1:162" s="4" customFormat="1" ht="24.75" customHeight="1">
      <c r="A11" s="446" t="s">
        <v>0</v>
      </c>
      <c r="B11" s="447"/>
      <c r="C11" s="447"/>
      <c r="D11" s="447"/>
      <c r="E11" s="447"/>
      <c r="F11" s="447"/>
      <c r="G11" s="447"/>
      <c r="H11" s="448"/>
      <c r="I11" s="446" t="s">
        <v>3</v>
      </c>
      <c r="J11" s="447"/>
      <c r="K11" s="447"/>
      <c r="L11" s="447"/>
      <c r="M11" s="447"/>
      <c r="N11" s="447"/>
      <c r="O11" s="447"/>
      <c r="P11" s="447"/>
      <c r="Q11" s="448"/>
      <c r="R11" s="446" t="s">
        <v>5</v>
      </c>
      <c r="S11" s="447"/>
      <c r="T11" s="447"/>
      <c r="U11" s="447"/>
      <c r="V11" s="447"/>
      <c r="W11" s="447"/>
      <c r="X11" s="447"/>
      <c r="Y11" s="447"/>
      <c r="Z11" s="448"/>
      <c r="AA11" s="470" t="s">
        <v>37</v>
      </c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71"/>
      <c r="DZ11" s="471"/>
      <c r="EA11" s="471"/>
      <c r="EB11" s="472"/>
      <c r="EC11" s="464" t="s">
        <v>16</v>
      </c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6"/>
      <c r="EO11" s="476" t="s">
        <v>17</v>
      </c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11"/>
    </row>
    <row r="12" spans="1:162" s="4" customFormat="1" ht="74.25" customHeight="1">
      <c r="A12" s="449"/>
      <c r="B12" s="450"/>
      <c r="C12" s="450"/>
      <c r="D12" s="450"/>
      <c r="E12" s="450"/>
      <c r="F12" s="450"/>
      <c r="G12" s="450"/>
      <c r="H12" s="451"/>
      <c r="I12" s="449"/>
      <c r="J12" s="450"/>
      <c r="K12" s="450"/>
      <c r="L12" s="450"/>
      <c r="M12" s="450"/>
      <c r="N12" s="450"/>
      <c r="O12" s="450"/>
      <c r="P12" s="450"/>
      <c r="Q12" s="451"/>
      <c r="R12" s="449"/>
      <c r="S12" s="450"/>
      <c r="T12" s="450"/>
      <c r="U12" s="450"/>
      <c r="V12" s="450"/>
      <c r="W12" s="450"/>
      <c r="X12" s="450"/>
      <c r="Y12" s="450"/>
      <c r="Z12" s="451"/>
      <c r="AA12" s="464" t="s">
        <v>6</v>
      </c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6"/>
      <c r="AM12" s="464" t="s">
        <v>7</v>
      </c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6"/>
      <c r="BB12" s="470" t="s">
        <v>10</v>
      </c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2"/>
      <c r="BQ12" s="464" t="s">
        <v>11</v>
      </c>
      <c r="BR12" s="465"/>
      <c r="BS12" s="465"/>
      <c r="BT12" s="465"/>
      <c r="BU12" s="465"/>
      <c r="BV12" s="465"/>
      <c r="BW12" s="465"/>
      <c r="BX12" s="465"/>
      <c r="BY12" s="465"/>
      <c r="BZ12" s="465"/>
      <c r="CA12" s="466"/>
      <c r="CB12" s="470" t="s">
        <v>20</v>
      </c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2"/>
      <c r="CQ12" s="464" t="s">
        <v>13</v>
      </c>
      <c r="CR12" s="465"/>
      <c r="CS12" s="465"/>
      <c r="CT12" s="465"/>
      <c r="CU12" s="465"/>
      <c r="CV12" s="465"/>
      <c r="CW12" s="465"/>
      <c r="CX12" s="465"/>
      <c r="CY12" s="465"/>
      <c r="CZ12" s="465"/>
      <c r="DA12" s="465"/>
      <c r="DB12" s="465"/>
      <c r="DC12" s="465"/>
      <c r="DD12" s="466"/>
      <c r="DE12" s="470" t="s">
        <v>15</v>
      </c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471"/>
      <c r="DX12" s="471"/>
      <c r="DY12" s="471"/>
      <c r="DZ12" s="471"/>
      <c r="EA12" s="471"/>
      <c r="EB12" s="472"/>
      <c r="EC12" s="477"/>
      <c r="ED12" s="478"/>
      <c r="EE12" s="478"/>
      <c r="EF12" s="478"/>
      <c r="EG12" s="478"/>
      <c r="EH12" s="478"/>
      <c r="EI12" s="478"/>
      <c r="EJ12" s="478"/>
      <c r="EK12" s="478"/>
      <c r="EL12" s="478"/>
      <c r="EM12" s="478"/>
      <c r="EN12" s="479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11"/>
    </row>
    <row r="13" spans="1:162" s="4" customFormat="1" ht="96" customHeight="1">
      <c r="A13" s="452"/>
      <c r="B13" s="453"/>
      <c r="C13" s="453"/>
      <c r="D13" s="453"/>
      <c r="E13" s="453"/>
      <c r="F13" s="453"/>
      <c r="G13" s="453"/>
      <c r="H13" s="454"/>
      <c r="I13" s="452"/>
      <c r="J13" s="453"/>
      <c r="K13" s="453"/>
      <c r="L13" s="453"/>
      <c r="M13" s="453"/>
      <c r="N13" s="453"/>
      <c r="O13" s="453"/>
      <c r="P13" s="453"/>
      <c r="Q13" s="454"/>
      <c r="R13" s="452"/>
      <c r="S13" s="453"/>
      <c r="T13" s="453"/>
      <c r="U13" s="453"/>
      <c r="V13" s="453"/>
      <c r="W13" s="453"/>
      <c r="X13" s="453"/>
      <c r="Y13" s="453"/>
      <c r="Z13" s="454"/>
      <c r="AA13" s="467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9"/>
      <c r="AM13" s="467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9"/>
      <c r="BB13" s="473" t="s">
        <v>8</v>
      </c>
      <c r="BC13" s="473"/>
      <c r="BD13" s="473"/>
      <c r="BE13" s="473"/>
      <c r="BF13" s="473"/>
      <c r="BG13" s="473"/>
      <c r="BH13" s="473" t="s">
        <v>9</v>
      </c>
      <c r="BI13" s="473"/>
      <c r="BJ13" s="473"/>
      <c r="BK13" s="473"/>
      <c r="BL13" s="473"/>
      <c r="BM13" s="473"/>
      <c r="BN13" s="473"/>
      <c r="BO13" s="473"/>
      <c r="BP13" s="473"/>
      <c r="BQ13" s="467"/>
      <c r="BR13" s="468"/>
      <c r="BS13" s="468"/>
      <c r="BT13" s="468"/>
      <c r="BU13" s="468"/>
      <c r="BV13" s="468"/>
      <c r="BW13" s="468"/>
      <c r="BX13" s="468"/>
      <c r="BY13" s="468"/>
      <c r="BZ13" s="468"/>
      <c r="CA13" s="469"/>
      <c r="CB13" s="473" t="s">
        <v>12</v>
      </c>
      <c r="CC13" s="473"/>
      <c r="CD13" s="473"/>
      <c r="CE13" s="473"/>
      <c r="CF13" s="473"/>
      <c r="CG13" s="473"/>
      <c r="CH13" s="473" t="s">
        <v>9</v>
      </c>
      <c r="CI13" s="473"/>
      <c r="CJ13" s="473"/>
      <c r="CK13" s="473"/>
      <c r="CL13" s="473"/>
      <c r="CM13" s="473"/>
      <c r="CN13" s="473"/>
      <c r="CO13" s="473"/>
      <c r="CP13" s="473"/>
      <c r="CQ13" s="467"/>
      <c r="CR13" s="468"/>
      <c r="CS13" s="468"/>
      <c r="CT13" s="468"/>
      <c r="CU13" s="468"/>
      <c r="CV13" s="468"/>
      <c r="CW13" s="468"/>
      <c r="CX13" s="468"/>
      <c r="CY13" s="468"/>
      <c r="CZ13" s="468"/>
      <c r="DA13" s="468"/>
      <c r="DB13" s="468"/>
      <c r="DC13" s="468"/>
      <c r="DD13" s="469"/>
      <c r="DE13" s="476" t="s">
        <v>14</v>
      </c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 t="s">
        <v>19</v>
      </c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67"/>
      <c r="ED13" s="468"/>
      <c r="EE13" s="468"/>
      <c r="EF13" s="468"/>
      <c r="EG13" s="468"/>
      <c r="EH13" s="468"/>
      <c r="EI13" s="468"/>
      <c r="EJ13" s="468"/>
      <c r="EK13" s="468"/>
      <c r="EL13" s="468"/>
      <c r="EM13" s="468"/>
      <c r="EN13" s="469"/>
      <c r="EO13" s="476" t="s">
        <v>18</v>
      </c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11"/>
    </row>
    <row r="14" spans="1:162" s="3" customFormat="1" ht="12" customHeight="1">
      <c r="A14" s="441" t="s">
        <v>1</v>
      </c>
      <c r="B14" s="441"/>
      <c r="C14" s="441"/>
      <c r="D14" s="441"/>
      <c r="E14" s="441"/>
      <c r="F14" s="441"/>
      <c r="G14" s="441"/>
      <c r="H14" s="441"/>
      <c r="I14" s="441" t="s">
        <v>2</v>
      </c>
      <c r="J14" s="441"/>
      <c r="K14" s="441"/>
      <c r="L14" s="441"/>
      <c r="M14" s="441"/>
      <c r="N14" s="441"/>
      <c r="O14" s="441"/>
      <c r="P14" s="441"/>
      <c r="Q14" s="441"/>
      <c r="R14" s="441" t="s">
        <v>4</v>
      </c>
      <c r="S14" s="441"/>
      <c r="T14" s="441"/>
      <c r="U14" s="441"/>
      <c r="V14" s="441"/>
      <c r="W14" s="441"/>
      <c r="X14" s="441"/>
      <c r="Y14" s="441"/>
      <c r="Z14" s="441"/>
      <c r="AA14" s="445">
        <v>4</v>
      </c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>
        <v>5</v>
      </c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>
        <v>6</v>
      </c>
      <c r="BC14" s="445"/>
      <c r="BD14" s="445"/>
      <c r="BE14" s="445"/>
      <c r="BF14" s="445"/>
      <c r="BG14" s="445"/>
      <c r="BH14" s="445">
        <v>7</v>
      </c>
      <c r="BI14" s="445"/>
      <c r="BJ14" s="445"/>
      <c r="BK14" s="445"/>
      <c r="BL14" s="445"/>
      <c r="BM14" s="445"/>
      <c r="BN14" s="445"/>
      <c r="BO14" s="445"/>
      <c r="BP14" s="445"/>
      <c r="BQ14" s="445">
        <v>8</v>
      </c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>
        <v>9</v>
      </c>
      <c r="CC14" s="445"/>
      <c r="CD14" s="445"/>
      <c r="CE14" s="445"/>
      <c r="CF14" s="445"/>
      <c r="CG14" s="445"/>
      <c r="CH14" s="480">
        <v>10</v>
      </c>
      <c r="CI14" s="481"/>
      <c r="CJ14" s="481"/>
      <c r="CK14" s="481"/>
      <c r="CL14" s="481"/>
      <c r="CM14" s="481"/>
      <c r="CN14" s="481"/>
      <c r="CO14" s="481"/>
      <c r="CP14" s="482"/>
      <c r="CQ14" s="445">
        <v>11</v>
      </c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>
        <v>12</v>
      </c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>
        <v>13</v>
      </c>
      <c r="DS14" s="445"/>
      <c r="DT14" s="445"/>
      <c r="DU14" s="445"/>
      <c r="DV14" s="445"/>
      <c r="DW14" s="445"/>
      <c r="DX14" s="445"/>
      <c r="DY14" s="445"/>
      <c r="DZ14" s="445"/>
      <c r="EA14" s="445"/>
      <c r="EB14" s="445"/>
      <c r="EC14" s="442">
        <v>14</v>
      </c>
      <c r="ED14" s="443"/>
      <c r="EE14" s="443"/>
      <c r="EF14" s="443"/>
      <c r="EG14" s="443"/>
      <c r="EH14" s="443"/>
      <c r="EI14" s="443"/>
      <c r="EJ14" s="443"/>
      <c r="EK14" s="443"/>
      <c r="EL14" s="443"/>
      <c r="EM14" s="443"/>
      <c r="EN14" s="444"/>
      <c r="EO14" s="445">
        <v>15</v>
      </c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13"/>
    </row>
    <row r="15" spans="1:162" s="3" customFormat="1" ht="20.25" customHeight="1">
      <c r="A15" s="460" t="s">
        <v>49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1"/>
      <c r="DG15" s="461"/>
      <c r="DH15" s="461"/>
      <c r="DI15" s="461"/>
      <c r="DJ15" s="461"/>
      <c r="DK15" s="461"/>
      <c r="DL15" s="461"/>
      <c r="DM15" s="461"/>
      <c r="DN15" s="461"/>
      <c r="DO15" s="461"/>
      <c r="DP15" s="461"/>
      <c r="DQ15" s="461"/>
      <c r="DR15" s="461"/>
      <c r="DS15" s="461"/>
      <c r="DT15" s="461"/>
      <c r="DU15" s="461"/>
      <c r="DV15" s="461"/>
      <c r="DW15" s="461"/>
      <c r="DX15" s="461"/>
      <c r="DY15" s="461"/>
      <c r="DZ15" s="461"/>
      <c r="EA15" s="461"/>
      <c r="EB15" s="461"/>
      <c r="EC15" s="461"/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1"/>
      <c r="ES15" s="461"/>
      <c r="ET15" s="461"/>
      <c r="EU15" s="461"/>
      <c r="EV15" s="461"/>
      <c r="EW15" s="461"/>
      <c r="EX15" s="461"/>
      <c r="EY15" s="461"/>
      <c r="EZ15" s="462"/>
      <c r="FA15" s="18"/>
      <c r="FB15" s="18"/>
      <c r="FC15" s="18"/>
      <c r="FD15" s="18"/>
      <c r="FE15" s="18"/>
      <c r="FF15" s="25"/>
    </row>
    <row r="16" spans="1:167" ht="42.75" customHeight="1">
      <c r="A16" s="249">
        <v>1</v>
      </c>
      <c r="B16" s="113"/>
      <c r="C16" s="113"/>
      <c r="D16" s="113"/>
      <c r="E16" s="113"/>
      <c r="F16" s="113"/>
      <c r="G16" s="113"/>
      <c r="H16" s="338"/>
      <c r="I16" s="166" t="s">
        <v>286</v>
      </c>
      <c r="J16" s="166"/>
      <c r="K16" s="166"/>
      <c r="L16" s="166"/>
      <c r="M16" s="166"/>
      <c r="N16" s="166"/>
      <c r="O16" s="166"/>
      <c r="P16" s="166"/>
      <c r="Q16" s="166"/>
      <c r="R16" s="166" t="s">
        <v>284</v>
      </c>
      <c r="S16" s="166"/>
      <c r="T16" s="166"/>
      <c r="U16" s="166"/>
      <c r="V16" s="166"/>
      <c r="W16" s="166"/>
      <c r="X16" s="166"/>
      <c r="Y16" s="166"/>
      <c r="Z16" s="166"/>
      <c r="AA16" s="455" t="s">
        <v>224</v>
      </c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7"/>
      <c r="AM16" s="111" t="s">
        <v>61</v>
      </c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66" t="s">
        <v>54</v>
      </c>
      <c r="BC16" s="166"/>
      <c r="BD16" s="166"/>
      <c r="BE16" s="166"/>
      <c r="BF16" s="166"/>
      <c r="BG16" s="166"/>
      <c r="BH16" s="111" t="s">
        <v>55</v>
      </c>
      <c r="BI16" s="111"/>
      <c r="BJ16" s="111"/>
      <c r="BK16" s="111"/>
      <c r="BL16" s="111"/>
      <c r="BM16" s="111"/>
      <c r="BN16" s="111"/>
      <c r="BO16" s="111"/>
      <c r="BP16" s="111"/>
      <c r="BQ16" s="138">
        <v>615</v>
      </c>
      <c r="BR16" s="139"/>
      <c r="BS16" s="139"/>
      <c r="BT16" s="139"/>
      <c r="BU16" s="139"/>
      <c r="BV16" s="139"/>
      <c r="BW16" s="139"/>
      <c r="BX16" s="139"/>
      <c r="BY16" s="139"/>
      <c r="BZ16" s="139"/>
      <c r="CA16" s="140"/>
      <c r="CB16" s="166" t="s">
        <v>105</v>
      </c>
      <c r="CC16" s="166"/>
      <c r="CD16" s="166"/>
      <c r="CE16" s="166"/>
      <c r="CF16" s="166"/>
      <c r="CG16" s="166"/>
      <c r="CH16" s="111" t="s">
        <v>106</v>
      </c>
      <c r="CI16" s="111"/>
      <c r="CJ16" s="111"/>
      <c r="CK16" s="111"/>
      <c r="CL16" s="111"/>
      <c r="CM16" s="111"/>
      <c r="CN16" s="111"/>
      <c r="CO16" s="111"/>
      <c r="CP16" s="111"/>
      <c r="CQ16" s="321">
        <v>130500</v>
      </c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152" t="s">
        <v>369</v>
      </c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4"/>
      <c r="DR16" s="156" t="s">
        <v>112</v>
      </c>
      <c r="DS16" s="157"/>
      <c r="DT16" s="157"/>
      <c r="DU16" s="157"/>
      <c r="DV16" s="157"/>
      <c r="DW16" s="157"/>
      <c r="DX16" s="157"/>
      <c r="DY16" s="157"/>
      <c r="DZ16" s="157"/>
      <c r="EA16" s="157"/>
      <c r="EB16" s="158"/>
      <c r="EC16" s="111" t="s">
        <v>52</v>
      </c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51" t="s">
        <v>100</v>
      </c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J16" s="56"/>
      <c r="FK16" s="33"/>
    </row>
    <row r="17" spans="1:167" ht="30" customHeight="1">
      <c r="A17" s="249">
        <v>2</v>
      </c>
      <c r="B17" s="113"/>
      <c r="C17" s="113"/>
      <c r="D17" s="113"/>
      <c r="E17" s="113"/>
      <c r="F17" s="113"/>
      <c r="G17" s="113"/>
      <c r="H17" s="338"/>
      <c r="I17" s="166" t="s">
        <v>287</v>
      </c>
      <c r="J17" s="166"/>
      <c r="K17" s="166"/>
      <c r="L17" s="166"/>
      <c r="M17" s="166"/>
      <c r="N17" s="166"/>
      <c r="O17" s="166"/>
      <c r="P17" s="166"/>
      <c r="Q17" s="166"/>
      <c r="R17" s="166" t="s">
        <v>285</v>
      </c>
      <c r="S17" s="166"/>
      <c r="T17" s="166"/>
      <c r="U17" s="166"/>
      <c r="V17" s="166"/>
      <c r="W17" s="166"/>
      <c r="X17" s="166"/>
      <c r="Y17" s="166"/>
      <c r="Z17" s="166"/>
      <c r="AA17" s="256" t="s">
        <v>154</v>
      </c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111" t="s">
        <v>132</v>
      </c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66" t="s">
        <v>54</v>
      </c>
      <c r="BC17" s="166"/>
      <c r="BD17" s="166"/>
      <c r="BE17" s="166"/>
      <c r="BF17" s="166"/>
      <c r="BG17" s="166"/>
      <c r="BH17" s="111" t="s">
        <v>55</v>
      </c>
      <c r="BI17" s="111"/>
      <c r="BJ17" s="111"/>
      <c r="BK17" s="111"/>
      <c r="BL17" s="111"/>
      <c r="BM17" s="111"/>
      <c r="BN17" s="111"/>
      <c r="BO17" s="111"/>
      <c r="BP17" s="111"/>
      <c r="BQ17" s="138">
        <v>3</v>
      </c>
      <c r="BR17" s="139"/>
      <c r="BS17" s="139"/>
      <c r="BT17" s="139"/>
      <c r="BU17" s="139"/>
      <c r="BV17" s="139"/>
      <c r="BW17" s="139"/>
      <c r="BX17" s="139"/>
      <c r="BY17" s="139"/>
      <c r="BZ17" s="139"/>
      <c r="CA17" s="140"/>
      <c r="CB17" s="166" t="s">
        <v>105</v>
      </c>
      <c r="CC17" s="166"/>
      <c r="CD17" s="166"/>
      <c r="CE17" s="166"/>
      <c r="CF17" s="166"/>
      <c r="CG17" s="166"/>
      <c r="CH17" s="111" t="s">
        <v>106</v>
      </c>
      <c r="CI17" s="111"/>
      <c r="CJ17" s="111"/>
      <c r="CK17" s="111"/>
      <c r="CL17" s="111"/>
      <c r="CM17" s="111"/>
      <c r="CN17" s="111"/>
      <c r="CO17" s="111"/>
      <c r="CP17" s="111"/>
      <c r="CQ17" s="321">
        <v>450000</v>
      </c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152" t="s">
        <v>370</v>
      </c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4"/>
      <c r="DR17" s="156" t="s">
        <v>118</v>
      </c>
      <c r="DS17" s="157"/>
      <c r="DT17" s="157"/>
      <c r="DU17" s="157"/>
      <c r="DV17" s="157"/>
      <c r="DW17" s="157"/>
      <c r="DX17" s="157"/>
      <c r="DY17" s="157"/>
      <c r="DZ17" s="157"/>
      <c r="EA17" s="157"/>
      <c r="EB17" s="158"/>
      <c r="EC17" s="111" t="s">
        <v>52</v>
      </c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51" t="s">
        <v>53</v>
      </c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J17" s="54"/>
      <c r="FK17" s="33"/>
    </row>
    <row r="18" spans="1:166" s="9" customFormat="1" ht="30" customHeight="1">
      <c r="A18" s="249">
        <v>3</v>
      </c>
      <c r="B18" s="113"/>
      <c r="C18" s="113"/>
      <c r="D18" s="113"/>
      <c r="E18" s="113"/>
      <c r="F18" s="113"/>
      <c r="G18" s="113"/>
      <c r="H18" s="338"/>
      <c r="I18" s="166" t="s">
        <v>287</v>
      </c>
      <c r="J18" s="166"/>
      <c r="K18" s="166"/>
      <c r="L18" s="166"/>
      <c r="M18" s="166"/>
      <c r="N18" s="166"/>
      <c r="O18" s="166"/>
      <c r="P18" s="166"/>
      <c r="Q18" s="166"/>
      <c r="R18" s="166" t="s">
        <v>285</v>
      </c>
      <c r="S18" s="166"/>
      <c r="T18" s="166"/>
      <c r="U18" s="166"/>
      <c r="V18" s="166"/>
      <c r="W18" s="166"/>
      <c r="X18" s="166"/>
      <c r="Y18" s="166"/>
      <c r="Z18" s="166"/>
      <c r="AA18" s="256" t="s">
        <v>153</v>
      </c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111" t="s">
        <v>132</v>
      </c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66" t="s">
        <v>353</v>
      </c>
      <c r="BC18" s="166"/>
      <c r="BD18" s="166"/>
      <c r="BE18" s="166"/>
      <c r="BF18" s="166"/>
      <c r="BG18" s="166"/>
      <c r="BH18" s="111" t="s">
        <v>354</v>
      </c>
      <c r="BI18" s="111"/>
      <c r="BJ18" s="111"/>
      <c r="BK18" s="111"/>
      <c r="BL18" s="111"/>
      <c r="BM18" s="111"/>
      <c r="BN18" s="111"/>
      <c r="BO18" s="111"/>
      <c r="BP18" s="111"/>
      <c r="BQ18" s="138">
        <v>10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40"/>
      <c r="CB18" s="166" t="s">
        <v>105</v>
      </c>
      <c r="CC18" s="166"/>
      <c r="CD18" s="166"/>
      <c r="CE18" s="166"/>
      <c r="CF18" s="166"/>
      <c r="CG18" s="166"/>
      <c r="CH18" s="111" t="s">
        <v>106</v>
      </c>
      <c r="CI18" s="111"/>
      <c r="CJ18" s="111"/>
      <c r="CK18" s="111"/>
      <c r="CL18" s="111"/>
      <c r="CM18" s="111"/>
      <c r="CN18" s="111"/>
      <c r="CO18" s="111"/>
      <c r="CP18" s="111"/>
      <c r="CQ18" s="321">
        <v>270000</v>
      </c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152" t="s">
        <v>370</v>
      </c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4"/>
      <c r="DR18" s="156" t="s">
        <v>118</v>
      </c>
      <c r="DS18" s="157"/>
      <c r="DT18" s="157"/>
      <c r="DU18" s="157"/>
      <c r="DV18" s="157"/>
      <c r="DW18" s="157"/>
      <c r="DX18" s="157"/>
      <c r="DY18" s="157"/>
      <c r="DZ18" s="157"/>
      <c r="EA18" s="157"/>
      <c r="EB18" s="158"/>
      <c r="EC18" s="111" t="s">
        <v>52</v>
      </c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51" t="s">
        <v>53</v>
      </c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4"/>
      <c r="FJ18" s="14"/>
    </row>
    <row r="19" spans="1:166" s="9" customFormat="1" ht="36" customHeight="1">
      <c r="A19" s="249">
        <v>4</v>
      </c>
      <c r="B19" s="113"/>
      <c r="C19" s="113"/>
      <c r="D19" s="113"/>
      <c r="E19" s="113"/>
      <c r="F19" s="113"/>
      <c r="G19" s="113"/>
      <c r="H19" s="338"/>
      <c r="I19" s="166" t="s">
        <v>287</v>
      </c>
      <c r="J19" s="166"/>
      <c r="K19" s="166"/>
      <c r="L19" s="166"/>
      <c r="M19" s="166"/>
      <c r="N19" s="166"/>
      <c r="O19" s="166"/>
      <c r="P19" s="166"/>
      <c r="Q19" s="166"/>
      <c r="R19" s="166" t="s">
        <v>285</v>
      </c>
      <c r="S19" s="166"/>
      <c r="T19" s="166"/>
      <c r="U19" s="166"/>
      <c r="V19" s="166"/>
      <c r="W19" s="166"/>
      <c r="X19" s="166"/>
      <c r="Y19" s="166"/>
      <c r="Z19" s="166"/>
      <c r="AA19" s="195" t="s">
        <v>356</v>
      </c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7"/>
      <c r="AM19" s="111" t="s">
        <v>132</v>
      </c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5" t="s">
        <v>54</v>
      </c>
      <c r="BC19" s="116"/>
      <c r="BD19" s="116"/>
      <c r="BE19" s="116"/>
      <c r="BF19" s="116"/>
      <c r="BG19" s="117"/>
      <c r="BH19" s="138" t="s">
        <v>55</v>
      </c>
      <c r="BI19" s="139"/>
      <c r="BJ19" s="139"/>
      <c r="BK19" s="139"/>
      <c r="BL19" s="139"/>
      <c r="BM19" s="139"/>
      <c r="BN19" s="139"/>
      <c r="BO19" s="139"/>
      <c r="BP19" s="140"/>
      <c r="BQ19" s="138">
        <v>1</v>
      </c>
      <c r="BR19" s="139"/>
      <c r="BS19" s="139"/>
      <c r="BT19" s="139"/>
      <c r="BU19" s="139"/>
      <c r="BV19" s="139"/>
      <c r="BW19" s="139"/>
      <c r="BX19" s="139"/>
      <c r="BY19" s="139"/>
      <c r="BZ19" s="139"/>
      <c r="CA19" s="140"/>
      <c r="CB19" s="166" t="s">
        <v>105</v>
      </c>
      <c r="CC19" s="166"/>
      <c r="CD19" s="166"/>
      <c r="CE19" s="166"/>
      <c r="CF19" s="166"/>
      <c r="CG19" s="166"/>
      <c r="CH19" s="111" t="s">
        <v>106</v>
      </c>
      <c r="CI19" s="111"/>
      <c r="CJ19" s="111"/>
      <c r="CK19" s="111"/>
      <c r="CL19" s="111"/>
      <c r="CM19" s="111"/>
      <c r="CN19" s="111"/>
      <c r="CO19" s="111"/>
      <c r="CP19" s="111"/>
      <c r="CQ19" s="321">
        <v>350000</v>
      </c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152" t="s">
        <v>370</v>
      </c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4"/>
      <c r="DR19" s="156" t="s">
        <v>118</v>
      </c>
      <c r="DS19" s="157"/>
      <c r="DT19" s="157"/>
      <c r="DU19" s="157"/>
      <c r="DV19" s="157"/>
      <c r="DW19" s="157"/>
      <c r="DX19" s="157"/>
      <c r="DY19" s="157"/>
      <c r="DZ19" s="157"/>
      <c r="EA19" s="157"/>
      <c r="EB19" s="158"/>
      <c r="EC19" s="111" t="s">
        <v>52</v>
      </c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51" t="s">
        <v>53</v>
      </c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4"/>
      <c r="FJ19" s="14"/>
    </row>
    <row r="20" spans="1:166" s="9" customFormat="1" ht="39.75" customHeight="1">
      <c r="A20" s="249">
        <v>5</v>
      </c>
      <c r="B20" s="113"/>
      <c r="C20" s="113"/>
      <c r="D20" s="113"/>
      <c r="E20" s="113"/>
      <c r="F20" s="113"/>
      <c r="G20" s="113"/>
      <c r="H20" s="338"/>
      <c r="I20" s="166" t="s">
        <v>287</v>
      </c>
      <c r="J20" s="166"/>
      <c r="K20" s="166"/>
      <c r="L20" s="166"/>
      <c r="M20" s="166"/>
      <c r="N20" s="166"/>
      <c r="O20" s="166"/>
      <c r="P20" s="166"/>
      <c r="Q20" s="166"/>
      <c r="R20" s="166" t="s">
        <v>285</v>
      </c>
      <c r="S20" s="166"/>
      <c r="T20" s="166"/>
      <c r="U20" s="166"/>
      <c r="V20" s="166"/>
      <c r="W20" s="166"/>
      <c r="X20" s="166"/>
      <c r="Y20" s="166"/>
      <c r="Z20" s="166"/>
      <c r="AA20" s="319" t="s">
        <v>355</v>
      </c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111" t="s">
        <v>127</v>
      </c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66" t="s">
        <v>54</v>
      </c>
      <c r="BC20" s="166"/>
      <c r="BD20" s="166"/>
      <c r="BE20" s="166"/>
      <c r="BF20" s="166"/>
      <c r="BG20" s="166"/>
      <c r="BH20" s="111" t="s">
        <v>55</v>
      </c>
      <c r="BI20" s="111"/>
      <c r="BJ20" s="111"/>
      <c r="BK20" s="111"/>
      <c r="BL20" s="111"/>
      <c r="BM20" s="111"/>
      <c r="BN20" s="111"/>
      <c r="BO20" s="111"/>
      <c r="BP20" s="111"/>
      <c r="BQ20" s="151">
        <v>1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66" t="s">
        <v>105</v>
      </c>
      <c r="CC20" s="166"/>
      <c r="CD20" s="166"/>
      <c r="CE20" s="166"/>
      <c r="CF20" s="166"/>
      <c r="CG20" s="166"/>
      <c r="CH20" s="111" t="s">
        <v>123</v>
      </c>
      <c r="CI20" s="111"/>
      <c r="CJ20" s="111"/>
      <c r="CK20" s="111"/>
      <c r="CL20" s="111"/>
      <c r="CM20" s="111"/>
      <c r="CN20" s="111"/>
      <c r="CO20" s="111"/>
      <c r="CP20" s="111"/>
      <c r="CQ20" s="440">
        <v>171000</v>
      </c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152" t="s">
        <v>370</v>
      </c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4"/>
      <c r="DR20" s="156" t="s">
        <v>118</v>
      </c>
      <c r="DS20" s="157"/>
      <c r="DT20" s="157"/>
      <c r="DU20" s="157"/>
      <c r="DV20" s="157"/>
      <c r="DW20" s="157"/>
      <c r="DX20" s="157"/>
      <c r="DY20" s="157"/>
      <c r="DZ20" s="157"/>
      <c r="EA20" s="157"/>
      <c r="EB20" s="158"/>
      <c r="EC20" s="111" t="s">
        <v>52</v>
      </c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51" t="s">
        <v>53</v>
      </c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4"/>
      <c r="FJ20" s="14"/>
    </row>
    <row r="21" spans="1:166" s="9" customFormat="1" ht="30" customHeight="1">
      <c r="A21" s="249">
        <v>6</v>
      </c>
      <c r="B21" s="113"/>
      <c r="C21" s="113"/>
      <c r="D21" s="113"/>
      <c r="E21" s="113"/>
      <c r="F21" s="113"/>
      <c r="G21" s="113"/>
      <c r="H21" s="338"/>
      <c r="I21" s="152" t="s">
        <v>263</v>
      </c>
      <c r="J21" s="153"/>
      <c r="K21" s="153"/>
      <c r="L21" s="153"/>
      <c r="M21" s="153"/>
      <c r="N21" s="153"/>
      <c r="O21" s="153"/>
      <c r="P21" s="153"/>
      <c r="Q21" s="154"/>
      <c r="R21" s="166" t="s">
        <v>288</v>
      </c>
      <c r="S21" s="166"/>
      <c r="T21" s="166"/>
      <c r="U21" s="166"/>
      <c r="V21" s="166"/>
      <c r="W21" s="166"/>
      <c r="X21" s="166"/>
      <c r="Y21" s="166"/>
      <c r="Z21" s="166"/>
      <c r="AA21" s="319" t="s">
        <v>57</v>
      </c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111" t="s">
        <v>121</v>
      </c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66" t="s">
        <v>54</v>
      </c>
      <c r="BC21" s="166"/>
      <c r="BD21" s="166"/>
      <c r="BE21" s="166"/>
      <c r="BF21" s="166"/>
      <c r="BG21" s="166"/>
      <c r="BH21" s="111" t="s">
        <v>55</v>
      </c>
      <c r="BI21" s="111"/>
      <c r="BJ21" s="111"/>
      <c r="BK21" s="111"/>
      <c r="BL21" s="111"/>
      <c r="BM21" s="111"/>
      <c r="BN21" s="111"/>
      <c r="BO21" s="111"/>
      <c r="BP21" s="111"/>
      <c r="BQ21" s="151">
        <v>9</v>
      </c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66" t="s">
        <v>105</v>
      </c>
      <c r="CC21" s="166"/>
      <c r="CD21" s="166"/>
      <c r="CE21" s="166"/>
      <c r="CF21" s="166"/>
      <c r="CG21" s="166"/>
      <c r="CH21" s="111" t="s">
        <v>106</v>
      </c>
      <c r="CI21" s="111"/>
      <c r="CJ21" s="111"/>
      <c r="CK21" s="111"/>
      <c r="CL21" s="111"/>
      <c r="CM21" s="111"/>
      <c r="CN21" s="111"/>
      <c r="CO21" s="111"/>
      <c r="CP21" s="111"/>
      <c r="CQ21" s="321">
        <v>790000</v>
      </c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152" t="s">
        <v>370</v>
      </c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4"/>
      <c r="DR21" s="156" t="s">
        <v>118</v>
      </c>
      <c r="DS21" s="157"/>
      <c r="DT21" s="157"/>
      <c r="DU21" s="157"/>
      <c r="DV21" s="157"/>
      <c r="DW21" s="157"/>
      <c r="DX21" s="157"/>
      <c r="DY21" s="157"/>
      <c r="DZ21" s="157"/>
      <c r="EA21" s="157"/>
      <c r="EB21" s="158"/>
      <c r="EC21" s="111" t="s">
        <v>52</v>
      </c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51" t="s">
        <v>53</v>
      </c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4"/>
      <c r="FJ21" s="14"/>
    </row>
    <row r="22" spans="1:166" s="9" customFormat="1" ht="30" customHeight="1">
      <c r="A22" s="335" t="s">
        <v>101</v>
      </c>
      <c r="B22" s="335"/>
      <c r="C22" s="335"/>
      <c r="D22" s="335"/>
      <c r="E22" s="335"/>
      <c r="F22" s="335"/>
      <c r="G22" s="335"/>
      <c r="H22" s="335"/>
      <c r="I22" s="166" t="s">
        <v>357</v>
      </c>
      <c r="J22" s="166"/>
      <c r="K22" s="166"/>
      <c r="L22" s="166"/>
      <c r="M22" s="166"/>
      <c r="N22" s="166"/>
      <c r="O22" s="166"/>
      <c r="P22" s="166"/>
      <c r="Q22" s="166"/>
      <c r="R22" s="166" t="s">
        <v>357</v>
      </c>
      <c r="S22" s="166"/>
      <c r="T22" s="166"/>
      <c r="U22" s="166"/>
      <c r="V22" s="166"/>
      <c r="W22" s="166"/>
      <c r="X22" s="166"/>
      <c r="Y22" s="166"/>
      <c r="Z22" s="166"/>
      <c r="AA22" s="256" t="s">
        <v>358</v>
      </c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111" t="s">
        <v>359</v>
      </c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66" t="s">
        <v>54</v>
      </c>
      <c r="BC22" s="166"/>
      <c r="BD22" s="166"/>
      <c r="BE22" s="166"/>
      <c r="BF22" s="166"/>
      <c r="BG22" s="166"/>
      <c r="BH22" s="111" t="s">
        <v>55</v>
      </c>
      <c r="BI22" s="111"/>
      <c r="BJ22" s="111"/>
      <c r="BK22" s="111"/>
      <c r="BL22" s="111"/>
      <c r="BM22" s="111"/>
      <c r="BN22" s="111"/>
      <c r="BO22" s="111"/>
      <c r="BP22" s="111"/>
      <c r="BQ22" s="151">
        <v>1</v>
      </c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66" t="s">
        <v>105</v>
      </c>
      <c r="CC22" s="166"/>
      <c r="CD22" s="166"/>
      <c r="CE22" s="166"/>
      <c r="CF22" s="166"/>
      <c r="CG22" s="166"/>
      <c r="CH22" s="111" t="s">
        <v>106</v>
      </c>
      <c r="CI22" s="111"/>
      <c r="CJ22" s="111"/>
      <c r="CK22" s="111"/>
      <c r="CL22" s="111"/>
      <c r="CM22" s="111"/>
      <c r="CN22" s="111"/>
      <c r="CO22" s="111"/>
      <c r="CP22" s="111"/>
      <c r="CQ22" s="321">
        <v>155000</v>
      </c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152" t="s">
        <v>371</v>
      </c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4"/>
      <c r="DR22" s="156" t="s">
        <v>112</v>
      </c>
      <c r="DS22" s="157"/>
      <c r="DT22" s="157"/>
      <c r="DU22" s="157"/>
      <c r="DV22" s="157"/>
      <c r="DW22" s="157"/>
      <c r="DX22" s="157"/>
      <c r="DY22" s="157"/>
      <c r="DZ22" s="157"/>
      <c r="EA22" s="157"/>
      <c r="EB22" s="158"/>
      <c r="EC22" s="111" t="s">
        <v>52</v>
      </c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51" t="s">
        <v>360</v>
      </c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4"/>
      <c r="FJ22" s="14"/>
    </row>
    <row r="23" spans="1:167" s="9" customFormat="1" ht="30" customHeight="1">
      <c r="A23" s="112" t="s">
        <v>102</v>
      </c>
      <c r="B23" s="113"/>
      <c r="C23" s="113"/>
      <c r="D23" s="113"/>
      <c r="E23" s="113"/>
      <c r="F23" s="113"/>
      <c r="G23" s="113"/>
      <c r="H23" s="113"/>
      <c r="I23" s="166" t="s">
        <v>292</v>
      </c>
      <c r="J23" s="166"/>
      <c r="K23" s="166"/>
      <c r="L23" s="166"/>
      <c r="M23" s="166"/>
      <c r="N23" s="166"/>
      <c r="O23" s="166"/>
      <c r="P23" s="166"/>
      <c r="Q23" s="166"/>
      <c r="R23" s="166" t="s">
        <v>291</v>
      </c>
      <c r="S23" s="166"/>
      <c r="T23" s="166"/>
      <c r="U23" s="166"/>
      <c r="V23" s="166"/>
      <c r="W23" s="166"/>
      <c r="X23" s="166"/>
      <c r="Y23" s="166"/>
      <c r="Z23" s="166"/>
      <c r="AA23" s="437" t="s">
        <v>109</v>
      </c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9"/>
      <c r="AM23" s="111" t="s">
        <v>110</v>
      </c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66" t="s">
        <v>42</v>
      </c>
      <c r="BC23" s="166"/>
      <c r="BD23" s="166"/>
      <c r="BE23" s="166"/>
      <c r="BF23" s="166"/>
      <c r="BG23" s="166"/>
      <c r="BH23" s="111" t="s">
        <v>43</v>
      </c>
      <c r="BI23" s="111"/>
      <c r="BJ23" s="111"/>
      <c r="BK23" s="111"/>
      <c r="BL23" s="111"/>
      <c r="BM23" s="111"/>
      <c r="BN23" s="111"/>
      <c r="BO23" s="111"/>
      <c r="BP23" s="111"/>
      <c r="BQ23" s="138">
        <v>30</v>
      </c>
      <c r="BR23" s="139"/>
      <c r="BS23" s="139"/>
      <c r="BT23" s="139"/>
      <c r="BU23" s="139"/>
      <c r="BV23" s="139"/>
      <c r="BW23" s="139"/>
      <c r="BX23" s="139"/>
      <c r="BY23" s="139"/>
      <c r="BZ23" s="139"/>
      <c r="CA23" s="140"/>
      <c r="CB23" s="124" t="s">
        <v>105</v>
      </c>
      <c r="CC23" s="125"/>
      <c r="CD23" s="125"/>
      <c r="CE23" s="125"/>
      <c r="CF23" s="125"/>
      <c r="CG23" s="126"/>
      <c r="CH23" s="111" t="s">
        <v>106</v>
      </c>
      <c r="CI23" s="111"/>
      <c r="CJ23" s="111"/>
      <c r="CK23" s="111"/>
      <c r="CL23" s="111"/>
      <c r="CM23" s="111"/>
      <c r="CN23" s="111"/>
      <c r="CO23" s="111"/>
      <c r="CP23" s="111"/>
      <c r="CQ23" s="321">
        <v>1500000</v>
      </c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152" t="s">
        <v>371</v>
      </c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4"/>
      <c r="DR23" s="156" t="s">
        <v>112</v>
      </c>
      <c r="DS23" s="157"/>
      <c r="DT23" s="157"/>
      <c r="DU23" s="157"/>
      <c r="DV23" s="157"/>
      <c r="DW23" s="157"/>
      <c r="DX23" s="157"/>
      <c r="DY23" s="157"/>
      <c r="DZ23" s="157"/>
      <c r="EA23" s="157"/>
      <c r="EB23" s="158"/>
      <c r="EC23" s="111" t="s">
        <v>52</v>
      </c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51" t="s">
        <v>53</v>
      </c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4"/>
      <c r="FJ23" s="14"/>
      <c r="FK23" s="9" t="s">
        <v>426</v>
      </c>
    </row>
    <row r="24" spans="1:166" s="9" customFormat="1" ht="30" customHeight="1">
      <c r="A24" s="334">
        <v>9</v>
      </c>
      <c r="B24" s="335"/>
      <c r="C24" s="335"/>
      <c r="D24" s="335"/>
      <c r="E24" s="335"/>
      <c r="F24" s="335"/>
      <c r="G24" s="335"/>
      <c r="H24" s="335"/>
      <c r="I24" s="166" t="s">
        <v>294</v>
      </c>
      <c r="J24" s="166"/>
      <c r="K24" s="166"/>
      <c r="L24" s="166"/>
      <c r="M24" s="166"/>
      <c r="N24" s="166"/>
      <c r="O24" s="166"/>
      <c r="P24" s="166"/>
      <c r="Q24" s="166"/>
      <c r="R24" s="166" t="s">
        <v>293</v>
      </c>
      <c r="S24" s="166"/>
      <c r="T24" s="166"/>
      <c r="U24" s="166"/>
      <c r="V24" s="166"/>
      <c r="W24" s="166"/>
      <c r="X24" s="166"/>
      <c r="Y24" s="166"/>
      <c r="Z24" s="166"/>
      <c r="AA24" s="256" t="s">
        <v>161</v>
      </c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111" t="s">
        <v>223</v>
      </c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66" t="s">
        <v>54</v>
      </c>
      <c r="BC24" s="166"/>
      <c r="BD24" s="166"/>
      <c r="BE24" s="166"/>
      <c r="BF24" s="166"/>
      <c r="BG24" s="166"/>
      <c r="BH24" s="111" t="s">
        <v>55</v>
      </c>
      <c r="BI24" s="111"/>
      <c r="BJ24" s="111"/>
      <c r="BK24" s="111"/>
      <c r="BL24" s="111"/>
      <c r="BM24" s="111"/>
      <c r="BN24" s="111"/>
      <c r="BO24" s="111"/>
      <c r="BP24" s="111"/>
      <c r="BQ24" s="138">
        <v>100</v>
      </c>
      <c r="BR24" s="139"/>
      <c r="BS24" s="139"/>
      <c r="BT24" s="139"/>
      <c r="BU24" s="139"/>
      <c r="BV24" s="139"/>
      <c r="BW24" s="139"/>
      <c r="BX24" s="139"/>
      <c r="BY24" s="139"/>
      <c r="BZ24" s="139"/>
      <c r="CA24" s="140"/>
      <c r="CB24" s="166" t="s">
        <v>105</v>
      </c>
      <c r="CC24" s="166"/>
      <c r="CD24" s="166"/>
      <c r="CE24" s="166"/>
      <c r="CF24" s="166"/>
      <c r="CG24" s="166"/>
      <c r="CH24" s="111" t="s">
        <v>106</v>
      </c>
      <c r="CI24" s="111"/>
      <c r="CJ24" s="111"/>
      <c r="CK24" s="111"/>
      <c r="CL24" s="111"/>
      <c r="CM24" s="111"/>
      <c r="CN24" s="111"/>
      <c r="CO24" s="111"/>
      <c r="CP24" s="111"/>
      <c r="CQ24" s="321">
        <v>950000</v>
      </c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152" t="s">
        <v>371</v>
      </c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4"/>
      <c r="DR24" s="156" t="s">
        <v>112</v>
      </c>
      <c r="DS24" s="157"/>
      <c r="DT24" s="157"/>
      <c r="DU24" s="157"/>
      <c r="DV24" s="157"/>
      <c r="DW24" s="157"/>
      <c r="DX24" s="157"/>
      <c r="DY24" s="157"/>
      <c r="DZ24" s="157"/>
      <c r="EA24" s="157"/>
      <c r="EB24" s="158"/>
      <c r="EC24" s="111" t="s">
        <v>52</v>
      </c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51" t="s">
        <v>53</v>
      </c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4"/>
      <c r="FJ24" s="14"/>
    </row>
    <row r="25" spans="1:166" s="9" customFormat="1" ht="30" customHeight="1">
      <c r="A25" s="334">
        <v>10</v>
      </c>
      <c r="B25" s="335"/>
      <c r="C25" s="335"/>
      <c r="D25" s="335"/>
      <c r="E25" s="335"/>
      <c r="F25" s="335"/>
      <c r="G25" s="335"/>
      <c r="H25" s="335"/>
      <c r="I25" s="166" t="s">
        <v>357</v>
      </c>
      <c r="J25" s="166"/>
      <c r="K25" s="166"/>
      <c r="L25" s="166"/>
      <c r="M25" s="166"/>
      <c r="N25" s="166"/>
      <c r="O25" s="166"/>
      <c r="P25" s="166"/>
      <c r="Q25" s="166"/>
      <c r="R25" s="166" t="s">
        <v>357</v>
      </c>
      <c r="S25" s="166"/>
      <c r="T25" s="166"/>
      <c r="U25" s="166"/>
      <c r="V25" s="166"/>
      <c r="W25" s="166"/>
      <c r="X25" s="166"/>
      <c r="Y25" s="166"/>
      <c r="Z25" s="166"/>
      <c r="AA25" s="256" t="s">
        <v>358</v>
      </c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111" t="s">
        <v>359</v>
      </c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66" t="s">
        <v>54</v>
      </c>
      <c r="BC25" s="166"/>
      <c r="BD25" s="166"/>
      <c r="BE25" s="166"/>
      <c r="BF25" s="166"/>
      <c r="BG25" s="166"/>
      <c r="BH25" s="111" t="s">
        <v>55</v>
      </c>
      <c r="BI25" s="111"/>
      <c r="BJ25" s="111"/>
      <c r="BK25" s="111"/>
      <c r="BL25" s="111"/>
      <c r="BM25" s="111"/>
      <c r="BN25" s="111"/>
      <c r="BO25" s="111"/>
      <c r="BP25" s="111"/>
      <c r="BQ25" s="151">
        <v>1</v>
      </c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24" t="s">
        <v>105</v>
      </c>
      <c r="CC25" s="125"/>
      <c r="CD25" s="125"/>
      <c r="CE25" s="125"/>
      <c r="CF25" s="125"/>
      <c r="CG25" s="126"/>
      <c r="CH25" s="111" t="s">
        <v>106</v>
      </c>
      <c r="CI25" s="111"/>
      <c r="CJ25" s="111"/>
      <c r="CK25" s="111"/>
      <c r="CL25" s="111"/>
      <c r="CM25" s="111"/>
      <c r="CN25" s="111"/>
      <c r="CO25" s="111"/>
      <c r="CP25" s="111"/>
      <c r="CQ25" s="321">
        <v>280000</v>
      </c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152" t="s">
        <v>371</v>
      </c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4"/>
      <c r="DR25" s="156" t="s">
        <v>112</v>
      </c>
      <c r="DS25" s="157"/>
      <c r="DT25" s="157"/>
      <c r="DU25" s="157"/>
      <c r="DV25" s="157"/>
      <c r="DW25" s="157"/>
      <c r="DX25" s="157"/>
      <c r="DY25" s="157"/>
      <c r="DZ25" s="157"/>
      <c r="EA25" s="157"/>
      <c r="EB25" s="158"/>
      <c r="EC25" s="111" t="s">
        <v>52</v>
      </c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51" t="s">
        <v>100</v>
      </c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4"/>
      <c r="FJ25" s="14"/>
    </row>
    <row r="26" spans="1:166" s="9" customFormat="1" ht="30" customHeight="1">
      <c r="A26" s="334">
        <v>11</v>
      </c>
      <c r="B26" s="335"/>
      <c r="C26" s="335"/>
      <c r="D26" s="335"/>
      <c r="E26" s="335"/>
      <c r="F26" s="335"/>
      <c r="G26" s="335"/>
      <c r="H26" s="335"/>
      <c r="I26" s="273" t="s">
        <v>263</v>
      </c>
      <c r="J26" s="274"/>
      <c r="K26" s="274"/>
      <c r="L26" s="274"/>
      <c r="M26" s="274"/>
      <c r="N26" s="274"/>
      <c r="O26" s="274"/>
      <c r="P26" s="274"/>
      <c r="Q26" s="275"/>
      <c r="R26" s="86" t="s">
        <v>288</v>
      </c>
      <c r="S26" s="86"/>
      <c r="T26" s="86"/>
      <c r="U26" s="86"/>
      <c r="V26" s="86"/>
      <c r="W26" s="86"/>
      <c r="X26" s="86"/>
      <c r="Y26" s="86"/>
      <c r="Z26" s="86"/>
      <c r="AA26" s="307" t="s">
        <v>221</v>
      </c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90" t="s">
        <v>119</v>
      </c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86" t="s">
        <v>54</v>
      </c>
      <c r="BC26" s="86"/>
      <c r="BD26" s="86"/>
      <c r="BE26" s="86"/>
      <c r="BF26" s="86"/>
      <c r="BG26" s="86"/>
      <c r="BH26" s="90" t="s">
        <v>55</v>
      </c>
      <c r="BI26" s="90"/>
      <c r="BJ26" s="90"/>
      <c r="BK26" s="90"/>
      <c r="BL26" s="90"/>
      <c r="BM26" s="90"/>
      <c r="BN26" s="90"/>
      <c r="BO26" s="90"/>
      <c r="BP26" s="90"/>
      <c r="BQ26" s="135">
        <v>1</v>
      </c>
      <c r="BR26" s="136"/>
      <c r="BS26" s="136"/>
      <c r="BT26" s="136"/>
      <c r="BU26" s="136"/>
      <c r="BV26" s="136"/>
      <c r="BW26" s="136"/>
      <c r="BX26" s="136"/>
      <c r="BY26" s="136"/>
      <c r="BZ26" s="136"/>
      <c r="CA26" s="137"/>
      <c r="CB26" s="86" t="s">
        <v>105</v>
      </c>
      <c r="CC26" s="86"/>
      <c r="CD26" s="86"/>
      <c r="CE26" s="86"/>
      <c r="CF26" s="86"/>
      <c r="CG26" s="86"/>
      <c r="CH26" s="90" t="s">
        <v>106</v>
      </c>
      <c r="CI26" s="90"/>
      <c r="CJ26" s="90"/>
      <c r="CK26" s="90"/>
      <c r="CL26" s="90"/>
      <c r="CM26" s="90"/>
      <c r="CN26" s="90"/>
      <c r="CO26" s="90"/>
      <c r="CP26" s="90"/>
      <c r="CQ26" s="322">
        <v>890000</v>
      </c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273" t="s">
        <v>371</v>
      </c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5"/>
      <c r="DR26" s="208" t="s">
        <v>112</v>
      </c>
      <c r="DS26" s="209"/>
      <c r="DT26" s="209"/>
      <c r="DU26" s="209"/>
      <c r="DV26" s="209"/>
      <c r="DW26" s="209"/>
      <c r="DX26" s="209"/>
      <c r="DY26" s="209"/>
      <c r="DZ26" s="209"/>
      <c r="EA26" s="209"/>
      <c r="EB26" s="210"/>
      <c r="EC26" s="90" t="s">
        <v>52</v>
      </c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262" t="s">
        <v>53</v>
      </c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14"/>
      <c r="FJ26" s="14"/>
    </row>
    <row r="27" spans="1:166" s="9" customFormat="1" ht="30" customHeight="1">
      <c r="A27" s="334">
        <v>12</v>
      </c>
      <c r="B27" s="335"/>
      <c r="C27" s="335"/>
      <c r="D27" s="335"/>
      <c r="E27" s="335"/>
      <c r="F27" s="335"/>
      <c r="G27" s="335"/>
      <c r="H27" s="335"/>
      <c r="I27" s="86" t="s">
        <v>296</v>
      </c>
      <c r="J27" s="86"/>
      <c r="K27" s="86"/>
      <c r="L27" s="86"/>
      <c r="M27" s="86"/>
      <c r="N27" s="86"/>
      <c r="O27" s="86"/>
      <c r="P27" s="86"/>
      <c r="Q27" s="86"/>
      <c r="R27" s="86" t="s">
        <v>295</v>
      </c>
      <c r="S27" s="86"/>
      <c r="T27" s="86"/>
      <c r="U27" s="86"/>
      <c r="V27" s="86"/>
      <c r="W27" s="86"/>
      <c r="X27" s="86"/>
      <c r="Y27" s="86"/>
      <c r="Z27" s="86"/>
      <c r="AA27" s="255" t="s">
        <v>151</v>
      </c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90" t="s">
        <v>61</v>
      </c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86" t="s">
        <v>42</v>
      </c>
      <c r="BC27" s="86"/>
      <c r="BD27" s="86"/>
      <c r="BE27" s="86"/>
      <c r="BF27" s="86"/>
      <c r="BG27" s="86"/>
      <c r="BH27" s="90" t="s">
        <v>43</v>
      </c>
      <c r="BI27" s="90"/>
      <c r="BJ27" s="90"/>
      <c r="BK27" s="90"/>
      <c r="BL27" s="90"/>
      <c r="BM27" s="90"/>
      <c r="BN27" s="90"/>
      <c r="BO27" s="90"/>
      <c r="BP27" s="90"/>
      <c r="BQ27" s="135">
        <v>5.5</v>
      </c>
      <c r="BR27" s="136"/>
      <c r="BS27" s="136"/>
      <c r="BT27" s="136"/>
      <c r="BU27" s="136"/>
      <c r="BV27" s="136"/>
      <c r="BW27" s="136"/>
      <c r="BX27" s="136"/>
      <c r="BY27" s="136"/>
      <c r="BZ27" s="136"/>
      <c r="CA27" s="137"/>
      <c r="CB27" s="86" t="s">
        <v>105</v>
      </c>
      <c r="CC27" s="86"/>
      <c r="CD27" s="86"/>
      <c r="CE27" s="86"/>
      <c r="CF27" s="86"/>
      <c r="CG27" s="86"/>
      <c r="CH27" s="90" t="s">
        <v>123</v>
      </c>
      <c r="CI27" s="90"/>
      <c r="CJ27" s="90"/>
      <c r="CK27" s="90"/>
      <c r="CL27" s="90"/>
      <c r="CM27" s="90"/>
      <c r="CN27" s="90"/>
      <c r="CO27" s="90"/>
      <c r="CP27" s="90"/>
      <c r="CQ27" s="322">
        <v>350000</v>
      </c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273" t="s">
        <v>371</v>
      </c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5"/>
      <c r="DR27" s="208" t="s">
        <v>112</v>
      </c>
      <c r="DS27" s="209"/>
      <c r="DT27" s="209"/>
      <c r="DU27" s="209"/>
      <c r="DV27" s="209"/>
      <c r="DW27" s="209"/>
      <c r="DX27" s="209"/>
      <c r="DY27" s="209"/>
      <c r="DZ27" s="209"/>
      <c r="EA27" s="209"/>
      <c r="EB27" s="210"/>
      <c r="EC27" s="90" t="s">
        <v>52</v>
      </c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262" t="s">
        <v>53</v>
      </c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14"/>
      <c r="FJ27" s="14"/>
    </row>
    <row r="28" spans="1:166" s="9" customFormat="1" ht="38.25" customHeight="1">
      <c r="A28" s="334">
        <v>13</v>
      </c>
      <c r="B28" s="335"/>
      <c r="C28" s="335"/>
      <c r="D28" s="335"/>
      <c r="E28" s="335"/>
      <c r="F28" s="335"/>
      <c r="G28" s="335"/>
      <c r="H28" s="335"/>
      <c r="I28" s="86" t="s">
        <v>298</v>
      </c>
      <c r="J28" s="86"/>
      <c r="K28" s="86"/>
      <c r="L28" s="86"/>
      <c r="M28" s="86"/>
      <c r="N28" s="86"/>
      <c r="O28" s="86"/>
      <c r="P28" s="86"/>
      <c r="Q28" s="86"/>
      <c r="R28" s="86" t="s">
        <v>297</v>
      </c>
      <c r="S28" s="86"/>
      <c r="T28" s="86"/>
      <c r="U28" s="86"/>
      <c r="V28" s="86"/>
      <c r="W28" s="86"/>
      <c r="X28" s="86"/>
      <c r="Y28" s="86"/>
      <c r="Z28" s="86"/>
      <c r="AA28" s="307" t="s">
        <v>138</v>
      </c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90" t="s">
        <v>139</v>
      </c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86" t="s">
        <v>54</v>
      </c>
      <c r="BC28" s="86"/>
      <c r="BD28" s="86"/>
      <c r="BE28" s="86"/>
      <c r="BF28" s="86"/>
      <c r="BG28" s="86"/>
      <c r="BH28" s="90" t="s">
        <v>55</v>
      </c>
      <c r="BI28" s="90"/>
      <c r="BJ28" s="90"/>
      <c r="BK28" s="90"/>
      <c r="BL28" s="90"/>
      <c r="BM28" s="90"/>
      <c r="BN28" s="90"/>
      <c r="BO28" s="90"/>
      <c r="BP28" s="90"/>
      <c r="BQ28" s="262">
        <v>1</v>
      </c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86" t="s">
        <v>105</v>
      </c>
      <c r="CC28" s="86"/>
      <c r="CD28" s="86"/>
      <c r="CE28" s="86"/>
      <c r="CF28" s="86"/>
      <c r="CG28" s="86"/>
      <c r="CH28" s="90" t="s">
        <v>106</v>
      </c>
      <c r="CI28" s="90"/>
      <c r="CJ28" s="90"/>
      <c r="CK28" s="90"/>
      <c r="CL28" s="90"/>
      <c r="CM28" s="90"/>
      <c r="CN28" s="90"/>
      <c r="CO28" s="90"/>
      <c r="CP28" s="90"/>
      <c r="CQ28" s="322">
        <v>1250000</v>
      </c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273" t="s">
        <v>371</v>
      </c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5"/>
      <c r="DR28" s="208" t="s">
        <v>112</v>
      </c>
      <c r="DS28" s="209"/>
      <c r="DT28" s="209"/>
      <c r="DU28" s="209"/>
      <c r="DV28" s="209"/>
      <c r="DW28" s="209"/>
      <c r="DX28" s="209"/>
      <c r="DY28" s="209"/>
      <c r="DZ28" s="209"/>
      <c r="EA28" s="209"/>
      <c r="EB28" s="210"/>
      <c r="EC28" s="90" t="s">
        <v>52</v>
      </c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262" t="s">
        <v>53</v>
      </c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14"/>
      <c r="FJ28" s="14"/>
    </row>
    <row r="29" spans="1:166" s="9" customFormat="1" ht="30" customHeight="1">
      <c r="A29" s="334">
        <v>14</v>
      </c>
      <c r="B29" s="335"/>
      <c r="C29" s="335"/>
      <c r="D29" s="335"/>
      <c r="E29" s="335"/>
      <c r="F29" s="335"/>
      <c r="G29" s="335"/>
      <c r="H29" s="335"/>
      <c r="I29" s="115" t="s">
        <v>298</v>
      </c>
      <c r="J29" s="116"/>
      <c r="K29" s="116"/>
      <c r="L29" s="116"/>
      <c r="M29" s="116"/>
      <c r="N29" s="116"/>
      <c r="O29" s="116"/>
      <c r="P29" s="116"/>
      <c r="Q29" s="117"/>
      <c r="R29" s="115" t="s">
        <v>299</v>
      </c>
      <c r="S29" s="116"/>
      <c r="T29" s="116"/>
      <c r="U29" s="116"/>
      <c r="V29" s="116"/>
      <c r="W29" s="116"/>
      <c r="X29" s="116"/>
      <c r="Y29" s="116"/>
      <c r="Z29" s="117"/>
      <c r="AA29" s="195" t="s">
        <v>365</v>
      </c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11" t="s">
        <v>359</v>
      </c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5" t="s">
        <v>54</v>
      </c>
      <c r="BC29" s="116"/>
      <c r="BD29" s="116"/>
      <c r="BE29" s="116"/>
      <c r="BF29" s="116"/>
      <c r="BG29" s="117"/>
      <c r="BH29" s="138" t="s">
        <v>55</v>
      </c>
      <c r="BI29" s="139"/>
      <c r="BJ29" s="139"/>
      <c r="BK29" s="139"/>
      <c r="BL29" s="139"/>
      <c r="BM29" s="139"/>
      <c r="BN29" s="139"/>
      <c r="BO29" s="139"/>
      <c r="BP29" s="140"/>
      <c r="BQ29" s="138">
        <v>96</v>
      </c>
      <c r="BR29" s="139"/>
      <c r="BS29" s="139"/>
      <c r="BT29" s="139"/>
      <c r="BU29" s="139"/>
      <c r="BV29" s="139"/>
      <c r="BW29" s="139"/>
      <c r="BX29" s="139"/>
      <c r="BY29" s="139"/>
      <c r="BZ29" s="139"/>
      <c r="CA29" s="140"/>
      <c r="CB29" s="124" t="s">
        <v>105</v>
      </c>
      <c r="CC29" s="125"/>
      <c r="CD29" s="125"/>
      <c r="CE29" s="125"/>
      <c r="CF29" s="125"/>
      <c r="CG29" s="126"/>
      <c r="CH29" s="138" t="s">
        <v>106</v>
      </c>
      <c r="CI29" s="139"/>
      <c r="CJ29" s="139"/>
      <c r="CK29" s="139"/>
      <c r="CL29" s="139"/>
      <c r="CM29" s="139"/>
      <c r="CN29" s="139"/>
      <c r="CO29" s="139"/>
      <c r="CP29" s="140"/>
      <c r="CQ29" s="434">
        <v>300000</v>
      </c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6"/>
      <c r="DE29" s="152" t="s">
        <v>371</v>
      </c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4"/>
      <c r="DR29" s="156" t="s">
        <v>112</v>
      </c>
      <c r="DS29" s="157"/>
      <c r="DT29" s="157"/>
      <c r="DU29" s="157"/>
      <c r="DV29" s="157"/>
      <c r="DW29" s="157"/>
      <c r="DX29" s="157"/>
      <c r="DY29" s="157"/>
      <c r="DZ29" s="157"/>
      <c r="EA29" s="157"/>
      <c r="EB29" s="158"/>
      <c r="EC29" s="138" t="s">
        <v>52</v>
      </c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40"/>
      <c r="EO29" s="144" t="s">
        <v>100</v>
      </c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6"/>
      <c r="FF29" s="14"/>
      <c r="FJ29" s="14"/>
    </row>
    <row r="30" spans="1:166" s="9" customFormat="1" ht="30.75" customHeight="1">
      <c r="A30" s="335">
        <v>15</v>
      </c>
      <c r="B30" s="335"/>
      <c r="C30" s="335"/>
      <c r="D30" s="335"/>
      <c r="E30" s="335"/>
      <c r="F30" s="335"/>
      <c r="G30" s="335"/>
      <c r="H30" s="335"/>
      <c r="I30" s="166" t="s">
        <v>298</v>
      </c>
      <c r="J30" s="166"/>
      <c r="K30" s="166"/>
      <c r="L30" s="166"/>
      <c r="M30" s="166"/>
      <c r="N30" s="166"/>
      <c r="O30" s="166"/>
      <c r="P30" s="166"/>
      <c r="Q30" s="166"/>
      <c r="R30" s="166" t="s">
        <v>300</v>
      </c>
      <c r="S30" s="166"/>
      <c r="T30" s="166"/>
      <c r="U30" s="166"/>
      <c r="V30" s="166"/>
      <c r="W30" s="166"/>
      <c r="X30" s="166"/>
      <c r="Y30" s="166"/>
      <c r="Z30" s="166"/>
      <c r="AA30" s="195" t="s">
        <v>136</v>
      </c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7"/>
      <c r="AM30" s="111" t="s">
        <v>359</v>
      </c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66" t="s">
        <v>54</v>
      </c>
      <c r="BC30" s="166"/>
      <c r="BD30" s="166"/>
      <c r="BE30" s="166"/>
      <c r="BF30" s="166"/>
      <c r="BG30" s="166"/>
      <c r="BH30" s="111" t="s">
        <v>55</v>
      </c>
      <c r="BI30" s="111"/>
      <c r="BJ30" s="111"/>
      <c r="BK30" s="111"/>
      <c r="BL30" s="111"/>
      <c r="BM30" s="111"/>
      <c r="BN30" s="111"/>
      <c r="BO30" s="111"/>
      <c r="BP30" s="111"/>
      <c r="BQ30" s="138">
        <v>42</v>
      </c>
      <c r="BR30" s="139"/>
      <c r="BS30" s="139"/>
      <c r="BT30" s="139"/>
      <c r="BU30" s="139"/>
      <c r="BV30" s="139"/>
      <c r="BW30" s="139"/>
      <c r="BX30" s="139"/>
      <c r="BY30" s="139"/>
      <c r="BZ30" s="139"/>
      <c r="CA30" s="140"/>
      <c r="CB30" s="124" t="s">
        <v>105</v>
      </c>
      <c r="CC30" s="125"/>
      <c r="CD30" s="125"/>
      <c r="CE30" s="125"/>
      <c r="CF30" s="125"/>
      <c r="CG30" s="126"/>
      <c r="CH30" s="111" t="s">
        <v>106</v>
      </c>
      <c r="CI30" s="111"/>
      <c r="CJ30" s="111"/>
      <c r="CK30" s="111"/>
      <c r="CL30" s="111"/>
      <c r="CM30" s="111"/>
      <c r="CN30" s="111"/>
      <c r="CO30" s="111"/>
      <c r="CP30" s="111"/>
      <c r="CQ30" s="321">
        <v>380000</v>
      </c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152" t="s">
        <v>371</v>
      </c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4"/>
      <c r="DR30" s="156" t="s">
        <v>112</v>
      </c>
      <c r="DS30" s="157"/>
      <c r="DT30" s="157"/>
      <c r="DU30" s="157"/>
      <c r="DV30" s="157"/>
      <c r="DW30" s="157"/>
      <c r="DX30" s="157"/>
      <c r="DY30" s="157"/>
      <c r="DZ30" s="157"/>
      <c r="EA30" s="157"/>
      <c r="EB30" s="158"/>
      <c r="EC30" s="111" t="s">
        <v>52</v>
      </c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51" t="s">
        <v>100</v>
      </c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4"/>
      <c r="FJ30" s="14"/>
    </row>
    <row r="31" spans="1:166" s="9" customFormat="1" ht="35.25" customHeight="1">
      <c r="A31" s="335">
        <v>16</v>
      </c>
      <c r="B31" s="335"/>
      <c r="C31" s="335"/>
      <c r="D31" s="335"/>
      <c r="E31" s="335"/>
      <c r="F31" s="335"/>
      <c r="G31" s="335"/>
      <c r="H31" s="335"/>
      <c r="I31" s="166" t="s">
        <v>302</v>
      </c>
      <c r="J31" s="166"/>
      <c r="K31" s="166"/>
      <c r="L31" s="166"/>
      <c r="M31" s="166"/>
      <c r="N31" s="166"/>
      <c r="O31" s="166"/>
      <c r="P31" s="166"/>
      <c r="Q31" s="166"/>
      <c r="R31" s="166" t="s">
        <v>301</v>
      </c>
      <c r="S31" s="166"/>
      <c r="T31" s="166"/>
      <c r="U31" s="166"/>
      <c r="V31" s="166"/>
      <c r="W31" s="166"/>
      <c r="X31" s="166"/>
      <c r="Y31" s="166"/>
      <c r="Z31" s="166"/>
      <c r="AA31" s="319" t="s">
        <v>137</v>
      </c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111" t="s">
        <v>359</v>
      </c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66" t="s">
        <v>54</v>
      </c>
      <c r="BC31" s="166"/>
      <c r="BD31" s="166"/>
      <c r="BE31" s="166"/>
      <c r="BF31" s="166"/>
      <c r="BG31" s="166"/>
      <c r="BH31" s="111" t="s">
        <v>55</v>
      </c>
      <c r="BI31" s="111"/>
      <c r="BJ31" s="111"/>
      <c r="BK31" s="111"/>
      <c r="BL31" s="111"/>
      <c r="BM31" s="111"/>
      <c r="BN31" s="111"/>
      <c r="BO31" s="111"/>
      <c r="BP31" s="111"/>
      <c r="BQ31" s="138">
        <v>996</v>
      </c>
      <c r="BR31" s="139"/>
      <c r="BS31" s="139"/>
      <c r="BT31" s="139"/>
      <c r="BU31" s="139"/>
      <c r="BV31" s="139"/>
      <c r="BW31" s="139"/>
      <c r="BX31" s="139"/>
      <c r="BY31" s="139"/>
      <c r="BZ31" s="139"/>
      <c r="CA31" s="140"/>
      <c r="CB31" s="124" t="s">
        <v>105</v>
      </c>
      <c r="CC31" s="125"/>
      <c r="CD31" s="125"/>
      <c r="CE31" s="125"/>
      <c r="CF31" s="125"/>
      <c r="CG31" s="126"/>
      <c r="CH31" s="111" t="s">
        <v>106</v>
      </c>
      <c r="CI31" s="111"/>
      <c r="CJ31" s="111"/>
      <c r="CK31" s="111"/>
      <c r="CL31" s="111"/>
      <c r="CM31" s="111"/>
      <c r="CN31" s="111"/>
      <c r="CO31" s="111"/>
      <c r="CP31" s="111"/>
      <c r="CQ31" s="321">
        <v>280000</v>
      </c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152" t="s">
        <v>371</v>
      </c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4"/>
      <c r="DR31" s="156" t="s">
        <v>112</v>
      </c>
      <c r="DS31" s="157"/>
      <c r="DT31" s="157"/>
      <c r="DU31" s="157"/>
      <c r="DV31" s="157"/>
      <c r="DW31" s="157"/>
      <c r="DX31" s="157"/>
      <c r="DY31" s="157"/>
      <c r="DZ31" s="157"/>
      <c r="EA31" s="157"/>
      <c r="EB31" s="158"/>
      <c r="EC31" s="111" t="s">
        <v>52</v>
      </c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51" t="s">
        <v>100</v>
      </c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4"/>
      <c r="FJ31" s="14"/>
    </row>
    <row r="32" spans="1:166" s="9" customFormat="1" ht="30.75" customHeight="1">
      <c r="A32" s="335">
        <v>17</v>
      </c>
      <c r="B32" s="335"/>
      <c r="C32" s="335"/>
      <c r="D32" s="335"/>
      <c r="E32" s="335"/>
      <c r="F32" s="335"/>
      <c r="G32" s="335"/>
      <c r="H32" s="335"/>
      <c r="I32" s="86" t="s">
        <v>298</v>
      </c>
      <c r="J32" s="86"/>
      <c r="K32" s="86"/>
      <c r="L32" s="86"/>
      <c r="M32" s="86"/>
      <c r="N32" s="86"/>
      <c r="O32" s="86"/>
      <c r="P32" s="86"/>
      <c r="Q32" s="86"/>
      <c r="R32" s="86" t="s">
        <v>285</v>
      </c>
      <c r="S32" s="86"/>
      <c r="T32" s="86"/>
      <c r="U32" s="86"/>
      <c r="V32" s="86"/>
      <c r="W32" s="86"/>
      <c r="X32" s="86"/>
      <c r="Y32" s="86"/>
      <c r="Z32" s="86"/>
      <c r="AA32" s="255" t="s">
        <v>366</v>
      </c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90" t="s">
        <v>359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86" t="s">
        <v>54</v>
      </c>
      <c r="BC32" s="86"/>
      <c r="BD32" s="86"/>
      <c r="BE32" s="86"/>
      <c r="BF32" s="86"/>
      <c r="BG32" s="86"/>
      <c r="BH32" s="90" t="s">
        <v>55</v>
      </c>
      <c r="BI32" s="90"/>
      <c r="BJ32" s="90"/>
      <c r="BK32" s="90"/>
      <c r="BL32" s="90"/>
      <c r="BM32" s="90"/>
      <c r="BN32" s="90"/>
      <c r="BO32" s="90"/>
      <c r="BP32" s="90"/>
      <c r="BQ32" s="135">
        <v>4</v>
      </c>
      <c r="BR32" s="136"/>
      <c r="BS32" s="136"/>
      <c r="BT32" s="136"/>
      <c r="BU32" s="136"/>
      <c r="BV32" s="136"/>
      <c r="BW32" s="136"/>
      <c r="BX32" s="136"/>
      <c r="BY32" s="136"/>
      <c r="BZ32" s="136"/>
      <c r="CA32" s="137"/>
      <c r="CB32" s="86" t="s">
        <v>105</v>
      </c>
      <c r="CC32" s="86"/>
      <c r="CD32" s="86"/>
      <c r="CE32" s="86"/>
      <c r="CF32" s="86"/>
      <c r="CG32" s="86"/>
      <c r="CH32" s="90" t="s">
        <v>106</v>
      </c>
      <c r="CI32" s="90"/>
      <c r="CJ32" s="90"/>
      <c r="CK32" s="90"/>
      <c r="CL32" s="90"/>
      <c r="CM32" s="90"/>
      <c r="CN32" s="90"/>
      <c r="CO32" s="90"/>
      <c r="CP32" s="90"/>
      <c r="CQ32" s="322">
        <v>165000</v>
      </c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273" t="s">
        <v>371</v>
      </c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5"/>
      <c r="DR32" s="208" t="s">
        <v>112</v>
      </c>
      <c r="DS32" s="209"/>
      <c r="DT32" s="209"/>
      <c r="DU32" s="209"/>
      <c r="DV32" s="209"/>
      <c r="DW32" s="209"/>
      <c r="DX32" s="209"/>
      <c r="DY32" s="209"/>
      <c r="DZ32" s="209"/>
      <c r="EA32" s="209"/>
      <c r="EB32" s="210"/>
      <c r="EC32" s="90" t="s">
        <v>52</v>
      </c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262" t="s">
        <v>100</v>
      </c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14"/>
      <c r="FJ32" s="14"/>
    </row>
    <row r="33" spans="1:166" s="9" customFormat="1" ht="28.5" customHeight="1">
      <c r="A33" s="335">
        <v>18</v>
      </c>
      <c r="B33" s="335"/>
      <c r="C33" s="335"/>
      <c r="D33" s="335"/>
      <c r="E33" s="335"/>
      <c r="F33" s="335"/>
      <c r="G33" s="335"/>
      <c r="H33" s="335"/>
      <c r="I33" s="86" t="s">
        <v>298</v>
      </c>
      <c r="J33" s="86"/>
      <c r="K33" s="86"/>
      <c r="L33" s="86"/>
      <c r="M33" s="86"/>
      <c r="N33" s="86"/>
      <c r="O33" s="86"/>
      <c r="P33" s="86"/>
      <c r="Q33" s="86"/>
      <c r="R33" s="86" t="s">
        <v>285</v>
      </c>
      <c r="S33" s="86"/>
      <c r="T33" s="86"/>
      <c r="U33" s="86"/>
      <c r="V33" s="86"/>
      <c r="W33" s="86"/>
      <c r="X33" s="86"/>
      <c r="Y33" s="86"/>
      <c r="Z33" s="86"/>
      <c r="AA33" s="307" t="s">
        <v>162</v>
      </c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90" t="s">
        <v>141</v>
      </c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86" t="s">
        <v>54</v>
      </c>
      <c r="BC33" s="86"/>
      <c r="BD33" s="86"/>
      <c r="BE33" s="86"/>
      <c r="BF33" s="86"/>
      <c r="BG33" s="86"/>
      <c r="BH33" s="90" t="s">
        <v>55</v>
      </c>
      <c r="BI33" s="90"/>
      <c r="BJ33" s="90"/>
      <c r="BK33" s="90"/>
      <c r="BL33" s="90"/>
      <c r="BM33" s="90"/>
      <c r="BN33" s="90"/>
      <c r="BO33" s="90"/>
      <c r="BP33" s="90"/>
      <c r="BQ33" s="262">
        <v>1</v>
      </c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86" t="s">
        <v>105</v>
      </c>
      <c r="CC33" s="86"/>
      <c r="CD33" s="86"/>
      <c r="CE33" s="86"/>
      <c r="CF33" s="86"/>
      <c r="CG33" s="86"/>
      <c r="CH33" s="90" t="s">
        <v>106</v>
      </c>
      <c r="CI33" s="90"/>
      <c r="CJ33" s="90"/>
      <c r="CK33" s="90"/>
      <c r="CL33" s="90"/>
      <c r="CM33" s="90"/>
      <c r="CN33" s="90"/>
      <c r="CO33" s="90"/>
      <c r="CP33" s="90"/>
      <c r="CQ33" s="322">
        <v>495000</v>
      </c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273" t="s">
        <v>371</v>
      </c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5"/>
      <c r="DR33" s="208" t="s">
        <v>112</v>
      </c>
      <c r="DS33" s="209"/>
      <c r="DT33" s="209"/>
      <c r="DU33" s="209"/>
      <c r="DV33" s="209"/>
      <c r="DW33" s="209"/>
      <c r="DX33" s="209"/>
      <c r="DY33" s="209"/>
      <c r="DZ33" s="209"/>
      <c r="EA33" s="209"/>
      <c r="EB33" s="210"/>
      <c r="EC33" s="90" t="s">
        <v>52</v>
      </c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262" t="s">
        <v>100</v>
      </c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14"/>
      <c r="FJ33" s="14"/>
    </row>
    <row r="34" spans="1:166" s="9" customFormat="1" ht="36" customHeight="1">
      <c r="A34" s="335">
        <v>19</v>
      </c>
      <c r="B34" s="335"/>
      <c r="C34" s="335"/>
      <c r="D34" s="335"/>
      <c r="E34" s="335"/>
      <c r="F34" s="335"/>
      <c r="G34" s="335"/>
      <c r="H34" s="335"/>
      <c r="I34" s="166" t="s">
        <v>287</v>
      </c>
      <c r="J34" s="166"/>
      <c r="K34" s="166"/>
      <c r="L34" s="166"/>
      <c r="M34" s="166"/>
      <c r="N34" s="166"/>
      <c r="O34" s="166"/>
      <c r="P34" s="166"/>
      <c r="Q34" s="166"/>
      <c r="R34" s="166" t="s">
        <v>285</v>
      </c>
      <c r="S34" s="166"/>
      <c r="T34" s="166"/>
      <c r="U34" s="166"/>
      <c r="V34" s="166"/>
      <c r="W34" s="166"/>
      <c r="X34" s="166"/>
      <c r="Y34" s="166"/>
      <c r="Z34" s="166"/>
      <c r="AA34" s="256" t="s">
        <v>153</v>
      </c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111" t="s">
        <v>359</v>
      </c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66" t="s">
        <v>353</v>
      </c>
      <c r="BC34" s="166"/>
      <c r="BD34" s="166"/>
      <c r="BE34" s="166"/>
      <c r="BF34" s="166"/>
      <c r="BG34" s="166"/>
      <c r="BH34" s="111" t="s">
        <v>354</v>
      </c>
      <c r="BI34" s="111"/>
      <c r="BJ34" s="111"/>
      <c r="BK34" s="111"/>
      <c r="BL34" s="111"/>
      <c r="BM34" s="111"/>
      <c r="BN34" s="111"/>
      <c r="BO34" s="111"/>
      <c r="BP34" s="111"/>
      <c r="BQ34" s="138">
        <v>10</v>
      </c>
      <c r="BR34" s="139"/>
      <c r="BS34" s="139"/>
      <c r="BT34" s="139"/>
      <c r="BU34" s="139"/>
      <c r="BV34" s="139"/>
      <c r="BW34" s="139"/>
      <c r="BX34" s="139"/>
      <c r="BY34" s="139"/>
      <c r="BZ34" s="139"/>
      <c r="CA34" s="140"/>
      <c r="CB34" s="124" t="s">
        <v>105</v>
      </c>
      <c r="CC34" s="125"/>
      <c r="CD34" s="125"/>
      <c r="CE34" s="125"/>
      <c r="CF34" s="125"/>
      <c r="CG34" s="126"/>
      <c r="CH34" s="111" t="s">
        <v>106</v>
      </c>
      <c r="CI34" s="111"/>
      <c r="CJ34" s="111"/>
      <c r="CK34" s="111"/>
      <c r="CL34" s="111"/>
      <c r="CM34" s="111"/>
      <c r="CN34" s="111"/>
      <c r="CO34" s="111"/>
      <c r="CP34" s="111"/>
      <c r="CQ34" s="321">
        <v>270000</v>
      </c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  <c r="DD34" s="321"/>
      <c r="DE34" s="152" t="s">
        <v>371</v>
      </c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4"/>
      <c r="DR34" s="156" t="s">
        <v>112</v>
      </c>
      <c r="DS34" s="157"/>
      <c r="DT34" s="157"/>
      <c r="DU34" s="157"/>
      <c r="DV34" s="157"/>
      <c r="DW34" s="157"/>
      <c r="DX34" s="157"/>
      <c r="DY34" s="157"/>
      <c r="DZ34" s="157"/>
      <c r="EA34" s="157"/>
      <c r="EB34" s="158"/>
      <c r="EC34" s="138" t="s">
        <v>361</v>
      </c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40"/>
      <c r="EO34" s="144" t="s">
        <v>53</v>
      </c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6"/>
      <c r="FF34" s="14"/>
      <c r="FJ34" s="55"/>
    </row>
    <row r="35" spans="1:166" s="9" customFormat="1" ht="30" customHeight="1">
      <c r="A35" s="249">
        <v>20</v>
      </c>
      <c r="B35" s="113"/>
      <c r="C35" s="113"/>
      <c r="D35" s="113"/>
      <c r="E35" s="113"/>
      <c r="F35" s="113"/>
      <c r="G35" s="113"/>
      <c r="H35" s="338"/>
      <c r="I35" s="166" t="s">
        <v>298</v>
      </c>
      <c r="J35" s="166"/>
      <c r="K35" s="166"/>
      <c r="L35" s="166"/>
      <c r="M35" s="166"/>
      <c r="N35" s="166"/>
      <c r="O35" s="166"/>
      <c r="P35" s="166"/>
      <c r="Q35" s="166"/>
      <c r="R35" s="166" t="s">
        <v>303</v>
      </c>
      <c r="S35" s="166"/>
      <c r="T35" s="166"/>
      <c r="U35" s="166"/>
      <c r="V35" s="166"/>
      <c r="W35" s="166"/>
      <c r="X35" s="166"/>
      <c r="Y35" s="166"/>
      <c r="Z35" s="166"/>
      <c r="AA35" s="319" t="s">
        <v>66</v>
      </c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111" t="s">
        <v>61</v>
      </c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66" t="s">
        <v>54</v>
      </c>
      <c r="BC35" s="166"/>
      <c r="BD35" s="166"/>
      <c r="BE35" s="166"/>
      <c r="BF35" s="166"/>
      <c r="BG35" s="166"/>
      <c r="BH35" s="111" t="s">
        <v>55</v>
      </c>
      <c r="BI35" s="111"/>
      <c r="BJ35" s="111"/>
      <c r="BK35" s="111"/>
      <c r="BL35" s="111"/>
      <c r="BM35" s="111"/>
      <c r="BN35" s="111"/>
      <c r="BO35" s="111"/>
      <c r="BP35" s="111"/>
      <c r="BQ35" s="138">
        <v>2140</v>
      </c>
      <c r="BR35" s="139"/>
      <c r="BS35" s="139"/>
      <c r="BT35" s="139"/>
      <c r="BU35" s="139"/>
      <c r="BV35" s="139"/>
      <c r="BW35" s="139"/>
      <c r="BX35" s="139"/>
      <c r="BY35" s="139"/>
      <c r="BZ35" s="139"/>
      <c r="CA35" s="140"/>
      <c r="CB35" s="166" t="s">
        <v>105</v>
      </c>
      <c r="CC35" s="166"/>
      <c r="CD35" s="166"/>
      <c r="CE35" s="166"/>
      <c r="CF35" s="166"/>
      <c r="CG35" s="166"/>
      <c r="CH35" s="111" t="s">
        <v>106</v>
      </c>
      <c r="CI35" s="111"/>
      <c r="CJ35" s="111"/>
      <c r="CK35" s="111"/>
      <c r="CL35" s="111"/>
      <c r="CM35" s="111"/>
      <c r="CN35" s="111"/>
      <c r="CO35" s="111"/>
      <c r="CP35" s="111"/>
      <c r="CQ35" s="321">
        <v>195000</v>
      </c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152" t="s">
        <v>368</v>
      </c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4"/>
      <c r="DR35" s="156" t="s">
        <v>112</v>
      </c>
      <c r="DS35" s="157"/>
      <c r="DT35" s="157"/>
      <c r="DU35" s="157"/>
      <c r="DV35" s="157"/>
      <c r="DW35" s="157"/>
      <c r="DX35" s="157"/>
      <c r="DY35" s="157"/>
      <c r="DZ35" s="157"/>
      <c r="EA35" s="157"/>
      <c r="EB35" s="158"/>
      <c r="EC35" s="111" t="s">
        <v>52</v>
      </c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51" t="s">
        <v>100</v>
      </c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4"/>
      <c r="FI35" s="58"/>
      <c r="FJ35" s="57"/>
    </row>
    <row r="36" spans="1:166" s="9" customFormat="1" ht="30" customHeight="1">
      <c r="A36" s="335" t="s">
        <v>382</v>
      </c>
      <c r="B36" s="335"/>
      <c r="C36" s="335"/>
      <c r="D36" s="335"/>
      <c r="E36" s="335"/>
      <c r="F36" s="335"/>
      <c r="G36" s="335"/>
      <c r="H36" s="335"/>
      <c r="I36" s="166" t="s">
        <v>298</v>
      </c>
      <c r="J36" s="166"/>
      <c r="K36" s="166"/>
      <c r="L36" s="166"/>
      <c r="M36" s="166"/>
      <c r="N36" s="166"/>
      <c r="O36" s="166"/>
      <c r="P36" s="166"/>
      <c r="Q36" s="166"/>
      <c r="R36" s="166" t="s">
        <v>285</v>
      </c>
      <c r="S36" s="166"/>
      <c r="T36" s="166"/>
      <c r="U36" s="166"/>
      <c r="V36" s="166"/>
      <c r="W36" s="166"/>
      <c r="X36" s="166"/>
      <c r="Y36" s="166"/>
      <c r="Z36" s="166"/>
      <c r="AA36" s="319" t="s">
        <v>383</v>
      </c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111" t="s">
        <v>141</v>
      </c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66" t="s">
        <v>54</v>
      </c>
      <c r="BC36" s="166"/>
      <c r="BD36" s="166"/>
      <c r="BE36" s="166"/>
      <c r="BF36" s="166"/>
      <c r="BG36" s="166"/>
      <c r="BH36" s="111" t="s">
        <v>55</v>
      </c>
      <c r="BI36" s="111"/>
      <c r="BJ36" s="111"/>
      <c r="BK36" s="111"/>
      <c r="BL36" s="111"/>
      <c r="BM36" s="111"/>
      <c r="BN36" s="111"/>
      <c r="BO36" s="111"/>
      <c r="BP36" s="111"/>
      <c r="BQ36" s="151">
        <v>1</v>
      </c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66" t="s">
        <v>105</v>
      </c>
      <c r="CC36" s="166"/>
      <c r="CD36" s="166"/>
      <c r="CE36" s="166"/>
      <c r="CF36" s="166"/>
      <c r="CG36" s="166"/>
      <c r="CH36" s="111" t="s">
        <v>106</v>
      </c>
      <c r="CI36" s="111"/>
      <c r="CJ36" s="111"/>
      <c r="CK36" s="111"/>
      <c r="CL36" s="111"/>
      <c r="CM36" s="111"/>
      <c r="CN36" s="111"/>
      <c r="CO36" s="111"/>
      <c r="CP36" s="111"/>
      <c r="CQ36" s="321">
        <v>675000</v>
      </c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166" t="s">
        <v>368</v>
      </c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56" t="s">
        <v>112</v>
      </c>
      <c r="DS36" s="157"/>
      <c r="DT36" s="157"/>
      <c r="DU36" s="157"/>
      <c r="DV36" s="157"/>
      <c r="DW36" s="157"/>
      <c r="DX36" s="157"/>
      <c r="DY36" s="157"/>
      <c r="DZ36" s="157"/>
      <c r="EA36" s="157"/>
      <c r="EB36" s="158"/>
      <c r="EC36" s="111" t="s">
        <v>52</v>
      </c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51" t="s">
        <v>100</v>
      </c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4"/>
      <c r="FJ36" s="14"/>
    </row>
    <row r="37" spans="1:166" s="9" customFormat="1" ht="30" customHeight="1">
      <c r="A37" s="249">
        <v>22</v>
      </c>
      <c r="B37" s="113"/>
      <c r="C37" s="113"/>
      <c r="D37" s="113"/>
      <c r="E37" s="113"/>
      <c r="F37" s="113"/>
      <c r="G37" s="113"/>
      <c r="H37" s="338"/>
      <c r="I37" s="166" t="s">
        <v>298</v>
      </c>
      <c r="J37" s="166"/>
      <c r="K37" s="166"/>
      <c r="L37" s="166"/>
      <c r="M37" s="166"/>
      <c r="N37" s="166"/>
      <c r="O37" s="166"/>
      <c r="P37" s="166"/>
      <c r="Q37" s="166"/>
      <c r="R37" s="166" t="s">
        <v>285</v>
      </c>
      <c r="S37" s="166"/>
      <c r="T37" s="166"/>
      <c r="U37" s="166"/>
      <c r="V37" s="166"/>
      <c r="W37" s="166"/>
      <c r="X37" s="166"/>
      <c r="Y37" s="166"/>
      <c r="Z37" s="166"/>
      <c r="AA37" s="319" t="s">
        <v>384</v>
      </c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111" t="s">
        <v>140</v>
      </c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66" t="s">
        <v>54</v>
      </c>
      <c r="BC37" s="166"/>
      <c r="BD37" s="166"/>
      <c r="BE37" s="166"/>
      <c r="BF37" s="166"/>
      <c r="BG37" s="166"/>
      <c r="BH37" s="111" t="s">
        <v>55</v>
      </c>
      <c r="BI37" s="111"/>
      <c r="BJ37" s="111"/>
      <c r="BK37" s="111"/>
      <c r="BL37" s="111"/>
      <c r="BM37" s="111"/>
      <c r="BN37" s="111"/>
      <c r="BO37" s="111"/>
      <c r="BP37" s="111"/>
      <c r="BQ37" s="151">
        <v>1</v>
      </c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66" t="s">
        <v>105</v>
      </c>
      <c r="CC37" s="166"/>
      <c r="CD37" s="166"/>
      <c r="CE37" s="166"/>
      <c r="CF37" s="166"/>
      <c r="CG37" s="166"/>
      <c r="CH37" s="111" t="s">
        <v>106</v>
      </c>
      <c r="CI37" s="111"/>
      <c r="CJ37" s="111"/>
      <c r="CK37" s="111"/>
      <c r="CL37" s="111"/>
      <c r="CM37" s="111"/>
      <c r="CN37" s="111"/>
      <c r="CO37" s="111"/>
      <c r="CP37" s="111"/>
      <c r="CQ37" s="321">
        <v>400000</v>
      </c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152" t="s">
        <v>368</v>
      </c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4"/>
      <c r="DR37" s="156" t="s">
        <v>112</v>
      </c>
      <c r="DS37" s="157"/>
      <c r="DT37" s="157"/>
      <c r="DU37" s="157"/>
      <c r="DV37" s="157"/>
      <c r="DW37" s="157"/>
      <c r="DX37" s="157"/>
      <c r="DY37" s="157"/>
      <c r="DZ37" s="157"/>
      <c r="EA37" s="157"/>
      <c r="EB37" s="158"/>
      <c r="EC37" s="111" t="s">
        <v>52</v>
      </c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51" t="s">
        <v>100</v>
      </c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4"/>
      <c r="FJ37" s="14"/>
    </row>
    <row r="38" spans="1:166" s="9" customFormat="1" ht="30" customHeight="1">
      <c r="A38" s="249">
        <v>23</v>
      </c>
      <c r="B38" s="113"/>
      <c r="C38" s="113"/>
      <c r="D38" s="113"/>
      <c r="E38" s="113"/>
      <c r="F38" s="113"/>
      <c r="G38" s="113"/>
      <c r="H38" s="338"/>
      <c r="I38" s="152" t="s">
        <v>415</v>
      </c>
      <c r="J38" s="153"/>
      <c r="K38" s="153"/>
      <c r="L38" s="153"/>
      <c r="M38" s="153"/>
      <c r="N38" s="153"/>
      <c r="O38" s="153"/>
      <c r="P38" s="153"/>
      <c r="Q38" s="154"/>
      <c r="R38" s="166" t="s">
        <v>416</v>
      </c>
      <c r="S38" s="166"/>
      <c r="T38" s="166"/>
      <c r="U38" s="166"/>
      <c r="V38" s="166"/>
      <c r="W38" s="166"/>
      <c r="X38" s="166"/>
      <c r="Y38" s="166"/>
      <c r="Z38" s="166"/>
      <c r="AA38" s="319" t="s">
        <v>417</v>
      </c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111" t="s">
        <v>359</v>
      </c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5" t="s">
        <v>125</v>
      </c>
      <c r="BC38" s="116"/>
      <c r="BD38" s="116"/>
      <c r="BE38" s="116"/>
      <c r="BF38" s="116"/>
      <c r="BG38" s="117"/>
      <c r="BH38" s="138" t="s">
        <v>406</v>
      </c>
      <c r="BI38" s="139"/>
      <c r="BJ38" s="139"/>
      <c r="BK38" s="139"/>
      <c r="BL38" s="139"/>
      <c r="BM38" s="139"/>
      <c r="BN38" s="139"/>
      <c r="BO38" s="139"/>
      <c r="BP38" s="140"/>
      <c r="BQ38" s="151">
        <v>342</v>
      </c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66" t="s">
        <v>105</v>
      </c>
      <c r="CC38" s="166"/>
      <c r="CD38" s="166"/>
      <c r="CE38" s="166"/>
      <c r="CF38" s="166"/>
      <c r="CG38" s="166"/>
      <c r="CH38" s="111" t="s">
        <v>106</v>
      </c>
      <c r="CI38" s="111"/>
      <c r="CJ38" s="111"/>
      <c r="CK38" s="111"/>
      <c r="CL38" s="111"/>
      <c r="CM38" s="111"/>
      <c r="CN38" s="111"/>
      <c r="CO38" s="111"/>
      <c r="CP38" s="111"/>
      <c r="CQ38" s="321">
        <v>920000</v>
      </c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/>
      <c r="DD38" s="321"/>
      <c r="DE38" s="152" t="s">
        <v>368</v>
      </c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4"/>
      <c r="DR38" s="156" t="s">
        <v>112</v>
      </c>
      <c r="DS38" s="157"/>
      <c r="DT38" s="157"/>
      <c r="DU38" s="157"/>
      <c r="DV38" s="157"/>
      <c r="DW38" s="157"/>
      <c r="DX38" s="157"/>
      <c r="DY38" s="157"/>
      <c r="DZ38" s="157"/>
      <c r="EA38" s="157"/>
      <c r="EB38" s="158"/>
      <c r="EC38" s="111" t="s">
        <v>52</v>
      </c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51" t="s">
        <v>53</v>
      </c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4"/>
      <c r="FJ38" s="14"/>
    </row>
    <row r="39" spans="1:166" s="9" customFormat="1" ht="37.5" customHeight="1">
      <c r="A39" s="249">
        <v>24</v>
      </c>
      <c r="B39" s="250"/>
      <c r="C39" s="250"/>
      <c r="D39" s="250"/>
      <c r="E39" s="250"/>
      <c r="F39" s="36"/>
      <c r="G39" s="36"/>
      <c r="H39" s="37"/>
      <c r="I39" s="169" t="s">
        <v>294</v>
      </c>
      <c r="J39" s="169"/>
      <c r="K39" s="169"/>
      <c r="L39" s="169"/>
      <c r="M39" s="169"/>
      <c r="N39" s="169"/>
      <c r="O39" s="169"/>
      <c r="P39" s="169"/>
      <c r="Q39" s="169"/>
      <c r="R39" s="201" t="s">
        <v>293</v>
      </c>
      <c r="S39" s="169"/>
      <c r="T39" s="169"/>
      <c r="U39" s="169"/>
      <c r="V39" s="169"/>
      <c r="W39" s="169"/>
      <c r="X39" s="169"/>
      <c r="Y39" s="169"/>
      <c r="Z39" s="169"/>
      <c r="AA39" s="195" t="s">
        <v>396</v>
      </c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7"/>
      <c r="AM39" s="331" t="s">
        <v>397</v>
      </c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3"/>
      <c r="BB39" s="166" t="s">
        <v>54</v>
      </c>
      <c r="BC39" s="166"/>
      <c r="BD39" s="166"/>
      <c r="BE39" s="166"/>
      <c r="BF39" s="166"/>
      <c r="BG39" s="166"/>
      <c r="BH39" s="111" t="s">
        <v>55</v>
      </c>
      <c r="BI39" s="111"/>
      <c r="BJ39" s="111"/>
      <c r="BK39" s="111"/>
      <c r="BL39" s="111"/>
      <c r="BM39" s="111"/>
      <c r="BN39" s="111"/>
      <c r="BO39" s="111"/>
      <c r="BP39" s="111"/>
      <c r="BQ39" s="189">
        <v>13</v>
      </c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66" t="s">
        <v>105</v>
      </c>
      <c r="CC39" s="166"/>
      <c r="CD39" s="166"/>
      <c r="CE39" s="166"/>
      <c r="CF39" s="166"/>
      <c r="CG39" s="166"/>
      <c r="CH39" s="111" t="s">
        <v>123</v>
      </c>
      <c r="CI39" s="111"/>
      <c r="CJ39" s="111"/>
      <c r="CK39" s="111"/>
      <c r="CL39" s="111"/>
      <c r="CM39" s="111"/>
      <c r="CN39" s="111"/>
      <c r="CO39" s="111"/>
      <c r="CP39" s="111"/>
      <c r="CQ39" s="165">
        <v>485000</v>
      </c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52" t="s">
        <v>368</v>
      </c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4"/>
      <c r="DR39" s="156" t="s">
        <v>112</v>
      </c>
      <c r="DS39" s="157"/>
      <c r="DT39" s="157"/>
      <c r="DU39" s="157"/>
      <c r="DV39" s="157"/>
      <c r="DW39" s="157"/>
      <c r="DX39" s="157"/>
      <c r="DY39" s="157"/>
      <c r="DZ39" s="157"/>
      <c r="EA39" s="157"/>
      <c r="EB39" s="158"/>
      <c r="EC39" s="111" t="s">
        <v>52</v>
      </c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51" t="s">
        <v>53</v>
      </c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35"/>
      <c r="FJ39" s="14"/>
    </row>
    <row r="40" spans="1:166" s="9" customFormat="1" ht="30" customHeight="1">
      <c r="A40" s="334">
        <v>25</v>
      </c>
      <c r="B40" s="335"/>
      <c r="C40" s="335"/>
      <c r="D40" s="335"/>
      <c r="E40" s="335"/>
      <c r="F40" s="335"/>
      <c r="G40" s="335"/>
      <c r="H40" s="335"/>
      <c r="I40" s="166" t="s">
        <v>305</v>
      </c>
      <c r="J40" s="166"/>
      <c r="K40" s="166"/>
      <c r="L40" s="166"/>
      <c r="M40" s="166"/>
      <c r="N40" s="166"/>
      <c r="O40" s="166"/>
      <c r="P40" s="166"/>
      <c r="Q40" s="166"/>
      <c r="R40" s="166" t="s">
        <v>304</v>
      </c>
      <c r="S40" s="166"/>
      <c r="T40" s="166"/>
      <c r="U40" s="166"/>
      <c r="V40" s="166"/>
      <c r="W40" s="166"/>
      <c r="X40" s="166"/>
      <c r="Y40" s="166"/>
      <c r="Z40" s="166"/>
      <c r="AA40" s="256" t="s">
        <v>65</v>
      </c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111" t="s">
        <v>129</v>
      </c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66" t="s">
        <v>42</v>
      </c>
      <c r="BC40" s="166"/>
      <c r="BD40" s="166"/>
      <c r="BE40" s="166"/>
      <c r="BF40" s="166"/>
      <c r="BG40" s="166"/>
      <c r="BH40" s="111" t="s">
        <v>43</v>
      </c>
      <c r="BI40" s="111"/>
      <c r="BJ40" s="111"/>
      <c r="BK40" s="111"/>
      <c r="BL40" s="111"/>
      <c r="BM40" s="111"/>
      <c r="BN40" s="111"/>
      <c r="BO40" s="111"/>
      <c r="BP40" s="111"/>
      <c r="BQ40" s="138">
        <v>0.9</v>
      </c>
      <c r="BR40" s="139"/>
      <c r="BS40" s="139"/>
      <c r="BT40" s="139"/>
      <c r="BU40" s="139"/>
      <c r="BV40" s="139"/>
      <c r="BW40" s="139"/>
      <c r="BX40" s="139"/>
      <c r="BY40" s="139"/>
      <c r="BZ40" s="139"/>
      <c r="CA40" s="140"/>
      <c r="CB40" s="166" t="s">
        <v>105</v>
      </c>
      <c r="CC40" s="166"/>
      <c r="CD40" s="166"/>
      <c r="CE40" s="166"/>
      <c r="CF40" s="166"/>
      <c r="CG40" s="166"/>
      <c r="CH40" s="111" t="s">
        <v>123</v>
      </c>
      <c r="CI40" s="111"/>
      <c r="CJ40" s="111"/>
      <c r="CK40" s="111"/>
      <c r="CL40" s="111"/>
      <c r="CM40" s="111"/>
      <c r="CN40" s="111"/>
      <c r="CO40" s="111"/>
      <c r="CP40" s="111"/>
      <c r="CQ40" s="321">
        <v>185000</v>
      </c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/>
      <c r="DD40" s="321"/>
      <c r="DE40" s="152" t="s">
        <v>368</v>
      </c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4"/>
      <c r="DR40" s="156" t="s">
        <v>112</v>
      </c>
      <c r="DS40" s="157"/>
      <c r="DT40" s="157"/>
      <c r="DU40" s="157"/>
      <c r="DV40" s="157"/>
      <c r="DW40" s="157"/>
      <c r="DX40" s="157"/>
      <c r="DY40" s="157"/>
      <c r="DZ40" s="157"/>
      <c r="EA40" s="157"/>
      <c r="EB40" s="158"/>
      <c r="EC40" s="111" t="s">
        <v>52</v>
      </c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51" t="s">
        <v>53</v>
      </c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4"/>
      <c r="FJ40" s="14"/>
    </row>
    <row r="41" spans="1:166" s="9" customFormat="1" ht="30" customHeight="1">
      <c r="A41" s="249">
        <v>26</v>
      </c>
      <c r="B41" s="113"/>
      <c r="C41" s="113"/>
      <c r="D41" s="113"/>
      <c r="E41" s="113"/>
      <c r="F41" s="113"/>
      <c r="G41" s="113"/>
      <c r="H41" s="338"/>
      <c r="I41" s="156" t="s">
        <v>307</v>
      </c>
      <c r="J41" s="157"/>
      <c r="K41" s="157"/>
      <c r="L41" s="157"/>
      <c r="M41" s="157"/>
      <c r="N41" s="157"/>
      <c r="O41" s="157"/>
      <c r="P41" s="157"/>
      <c r="Q41" s="158"/>
      <c r="R41" s="166" t="s">
        <v>306</v>
      </c>
      <c r="S41" s="166"/>
      <c r="T41" s="166"/>
      <c r="U41" s="166"/>
      <c r="V41" s="166"/>
      <c r="W41" s="166"/>
      <c r="X41" s="166"/>
      <c r="Y41" s="166"/>
      <c r="Z41" s="166"/>
      <c r="AA41" s="319" t="s">
        <v>64</v>
      </c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111" t="s">
        <v>160</v>
      </c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66" t="s">
        <v>42</v>
      </c>
      <c r="BC41" s="166"/>
      <c r="BD41" s="166"/>
      <c r="BE41" s="166"/>
      <c r="BF41" s="166"/>
      <c r="BG41" s="166"/>
      <c r="BH41" s="111" t="s">
        <v>43</v>
      </c>
      <c r="BI41" s="111"/>
      <c r="BJ41" s="111"/>
      <c r="BK41" s="111"/>
      <c r="BL41" s="111"/>
      <c r="BM41" s="111"/>
      <c r="BN41" s="111"/>
      <c r="BO41" s="111"/>
      <c r="BP41" s="111"/>
      <c r="BQ41" s="151">
        <v>1.5</v>
      </c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66" t="s">
        <v>105</v>
      </c>
      <c r="CC41" s="166"/>
      <c r="CD41" s="166"/>
      <c r="CE41" s="166"/>
      <c r="CF41" s="166"/>
      <c r="CG41" s="166"/>
      <c r="CH41" s="111" t="s">
        <v>106</v>
      </c>
      <c r="CI41" s="111"/>
      <c r="CJ41" s="111"/>
      <c r="CK41" s="111"/>
      <c r="CL41" s="111"/>
      <c r="CM41" s="111"/>
      <c r="CN41" s="111"/>
      <c r="CO41" s="111"/>
      <c r="CP41" s="111"/>
      <c r="CQ41" s="321">
        <v>250000</v>
      </c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152" t="s">
        <v>368</v>
      </c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4"/>
      <c r="DR41" s="156" t="s">
        <v>112</v>
      </c>
      <c r="DS41" s="157"/>
      <c r="DT41" s="157"/>
      <c r="DU41" s="157"/>
      <c r="DV41" s="157"/>
      <c r="DW41" s="157"/>
      <c r="DX41" s="157"/>
      <c r="DY41" s="157"/>
      <c r="DZ41" s="157"/>
      <c r="EA41" s="157"/>
      <c r="EB41" s="158"/>
      <c r="EC41" s="111" t="s">
        <v>52</v>
      </c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51" t="s">
        <v>53</v>
      </c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4"/>
      <c r="FJ41" s="14"/>
    </row>
    <row r="42" spans="1:166" s="9" customFormat="1" ht="30" customHeight="1">
      <c r="A42" s="249">
        <v>27</v>
      </c>
      <c r="B42" s="113"/>
      <c r="C42" s="113"/>
      <c r="D42" s="113"/>
      <c r="E42" s="113"/>
      <c r="F42" s="113"/>
      <c r="G42" s="113"/>
      <c r="H42" s="338"/>
      <c r="I42" s="152" t="s">
        <v>263</v>
      </c>
      <c r="J42" s="153"/>
      <c r="K42" s="153"/>
      <c r="L42" s="153"/>
      <c r="M42" s="153"/>
      <c r="N42" s="153"/>
      <c r="O42" s="153"/>
      <c r="P42" s="153"/>
      <c r="Q42" s="154"/>
      <c r="R42" s="166" t="s">
        <v>288</v>
      </c>
      <c r="S42" s="166"/>
      <c r="T42" s="166"/>
      <c r="U42" s="166"/>
      <c r="V42" s="166"/>
      <c r="W42" s="166"/>
      <c r="X42" s="166"/>
      <c r="Y42" s="166"/>
      <c r="Z42" s="166"/>
      <c r="AA42" s="319" t="s">
        <v>222</v>
      </c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111" t="s">
        <v>159</v>
      </c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66" t="s">
        <v>42</v>
      </c>
      <c r="BC42" s="166"/>
      <c r="BD42" s="166"/>
      <c r="BE42" s="166"/>
      <c r="BF42" s="166"/>
      <c r="BG42" s="166"/>
      <c r="BH42" s="111" t="s">
        <v>55</v>
      </c>
      <c r="BI42" s="111"/>
      <c r="BJ42" s="111"/>
      <c r="BK42" s="111"/>
      <c r="BL42" s="111"/>
      <c r="BM42" s="111"/>
      <c r="BN42" s="111"/>
      <c r="BO42" s="111"/>
      <c r="BP42" s="111"/>
      <c r="BQ42" s="151">
        <v>1</v>
      </c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66" t="s">
        <v>105</v>
      </c>
      <c r="CC42" s="166"/>
      <c r="CD42" s="166"/>
      <c r="CE42" s="166"/>
      <c r="CF42" s="166"/>
      <c r="CG42" s="166"/>
      <c r="CH42" s="111" t="s">
        <v>106</v>
      </c>
      <c r="CI42" s="111"/>
      <c r="CJ42" s="111"/>
      <c r="CK42" s="111"/>
      <c r="CL42" s="111"/>
      <c r="CM42" s="111"/>
      <c r="CN42" s="111"/>
      <c r="CO42" s="111"/>
      <c r="CP42" s="111"/>
      <c r="CQ42" s="321">
        <v>820000</v>
      </c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152" t="s">
        <v>368</v>
      </c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4"/>
      <c r="DR42" s="156" t="s">
        <v>112</v>
      </c>
      <c r="DS42" s="157"/>
      <c r="DT42" s="157"/>
      <c r="DU42" s="157"/>
      <c r="DV42" s="157"/>
      <c r="DW42" s="157"/>
      <c r="DX42" s="157"/>
      <c r="DY42" s="157"/>
      <c r="DZ42" s="157"/>
      <c r="EA42" s="157"/>
      <c r="EB42" s="158"/>
      <c r="EC42" s="111" t="s">
        <v>52</v>
      </c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51" t="s">
        <v>53</v>
      </c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4"/>
      <c r="FJ42" s="14"/>
    </row>
    <row r="43" spans="1:166" s="9" customFormat="1" ht="36" customHeight="1">
      <c r="A43" s="249">
        <v>28</v>
      </c>
      <c r="B43" s="113"/>
      <c r="C43" s="113"/>
      <c r="D43" s="113"/>
      <c r="E43" s="113"/>
      <c r="F43" s="113"/>
      <c r="G43" s="113"/>
      <c r="H43" s="338"/>
      <c r="I43" s="166" t="s">
        <v>305</v>
      </c>
      <c r="J43" s="166"/>
      <c r="K43" s="166"/>
      <c r="L43" s="166"/>
      <c r="M43" s="166"/>
      <c r="N43" s="166"/>
      <c r="O43" s="166"/>
      <c r="P43" s="166"/>
      <c r="Q43" s="166"/>
      <c r="R43" s="166" t="s">
        <v>304</v>
      </c>
      <c r="S43" s="166"/>
      <c r="T43" s="166"/>
      <c r="U43" s="166"/>
      <c r="V43" s="166"/>
      <c r="W43" s="166"/>
      <c r="X43" s="166"/>
      <c r="Y43" s="166"/>
      <c r="Z43" s="166"/>
      <c r="AA43" s="319" t="s">
        <v>385</v>
      </c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111" t="s">
        <v>386</v>
      </c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66" t="s">
        <v>95</v>
      </c>
      <c r="BC43" s="166"/>
      <c r="BD43" s="166"/>
      <c r="BE43" s="166"/>
      <c r="BF43" s="166"/>
      <c r="BG43" s="166"/>
      <c r="BH43" s="111" t="s">
        <v>60</v>
      </c>
      <c r="BI43" s="111"/>
      <c r="BJ43" s="111"/>
      <c r="BK43" s="111"/>
      <c r="BL43" s="111"/>
      <c r="BM43" s="111"/>
      <c r="BN43" s="111"/>
      <c r="BO43" s="111"/>
      <c r="BP43" s="111"/>
      <c r="BQ43" s="138">
        <v>2959</v>
      </c>
      <c r="BR43" s="139"/>
      <c r="BS43" s="139"/>
      <c r="BT43" s="139"/>
      <c r="BU43" s="139"/>
      <c r="BV43" s="139"/>
      <c r="BW43" s="139"/>
      <c r="BX43" s="139"/>
      <c r="BY43" s="139"/>
      <c r="BZ43" s="139"/>
      <c r="CA43" s="140"/>
      <c r="CB43" s="166" t="s">
        <v>105</v>
      </c>
      <c r="CC43" s="166"/>
      <c r="CD43" s="166"/>
      <c r="CE43" s="166"/>
      <c r="CF43" s="166"/>
      <c r="CG43" s="166"/>
      <c r="CH43" s="111" t="s">
        <v>106</v>
      </c>
      <c r="CI43" s="111"/>
      <c r="CJ43" s="111"/>
      <c r="CK43" s="111"/>
      <c r="CL43" s="111"/>
      <c r="CM43" s="111"/>
      <c r="CN43" s="111"/>
      <c r="CO43" s="111"/>
      <c r="CP43" s="111"/>
      <c r="CQ43" s="321">
        <v>275000</v>
      </c>
      <c r="CR43" s="321"/>
      <c r="CS43" s="321"/>
      <c r="CT43" s="321"/>
      <c r="CU43" s="321"/>
      <c r="CV43" s="321"/>
      <c r="CW43" s="321"/>
      <c r="CX43" s="321"/>
      <c r="CY43" s="321"/>
      <c r="CZ43" s="321"/>
      <c r="DA43" s="321"/>
      <c r="DB43" s="321"/>
      <c r="DC43" s="321"/>
      <c r="DD43" s="321"/>
      <c r="DE43" s="166" t="s">
        <v>368</v>
      </c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56" t="s">
        <v>112</v>
      </c>
      <c r="DS43" s="157"/>
      <c r="DT43" s="157"/>
      <c r="DU43" s="157"/>
      <c r="DV43" s="157"/>
      <c r="DW43" s="157"/>
      <c r="DX43" s="157"/>
      <c r="DY43" s="157"/>
      <c r="DZ43" s="157"/>
      <c r="EA43" s="157"/>
      <c r="EB43" s="158"/>
      <c r="EC43" s="111" t="s">
        <v>52</v>
      </c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51" t="s">
        <v>53</v>
      </c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4"/>
      <c r="FJ43" s="14"/>
    </row>
    <row r="44" spans="1:166" s="9" customFormat="1" ht="30" customHeight="1">
      <c r="A44" s="249">
        <v>29</v>
      </c>
      <c r="B44" s="113"/>
      <c r="C44" s="113"/>
      <c r="D44" s="113"/>
      <c r="E44" s="113"/>
      <c r="F44" s="113"/>
      <c r="G44" s="113"/>
      <c r="H44" s="338"/>
      <c r="I44" s="166" t="s">
        <v>294</v>
      </c>
      <c r="J44" s="166"/>
      <c r="K44" s="166"/>
      <c r="L44" s="166"/>
      <c r="M44" s="166"/>
      <c r="N44" s="166"/>
      <c r="O44" s="166"/>
      <c r="P44" s="166"/>
      <c r="Q44" s="166"/>
      <c r="R44" s="166" t="s">
        <v>308</v>
      </c>
      <c r="S44" s="166"/>
      <c r="T44" s="166"/>
      <c r="U44" s="166"/>
      <c r="V44" s="166"/>
      <c r="W44" s="166"/>
      <c r="X44" s="166"/>
      <c r="Y44" s="166"/>
      <c r="Z44" s="166"/>
      <c r="AA44" s="319" t="s">
        <v>158</v>
      </c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111" t="s">
        <v>155</v>
      </c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66" t="s">
        <v>42</v>
      </c>
      <c r="BC44" s="166"/>
      <c r="BD44" s="166"/>
      <c r="BE44" s="166"/>
      <c r="BF44" s="166"/>
      <c r="BG44" s="166"/>
      <c r="BH44" s="111" t="s">
        <v>55</v>
      </c>
      <c r="BI44" s="111"/>
      <c r="BJ44" s="111"/>
      <c r="BK44" s="111"/>
      <c r="BL44" s="111"/>
      <c r="BM44" s="111"/>
      <c r="BN44" s="111"/>
      <c r="BO44" s="111"/>
      <c r="BP44" s="111"/>
      <c r="BQ44" s="138">
        <v>44</v>
      </c>
      <c r="BR44" s="139"/>
      <c r="BS44" s="139"/>
      <c r="BT44" s="139"/>
      <c r="BU44" s="139"/>
      <c r="BV44" s="139"/>
      <c r="BW44" s="139"/>
      <c r="BX44" s="139"/>
      <c r="BY44" s="139"/>
      <c r="BZ44" s="139"/>
      <c r="CA44" s="140"/>
      <c r="CB44" s="166" t="s">
        <v>105</v>
      </c>
      <c r="CC44" s="166"/>
      <c r="CD44" s="166"/>
      <c r="CE44" s="166"/>
      <c r="CF44" s="166"/>
      <c r="CG44" s="166"/>
      <c r="CH44" s="111" t="s">
        <v>106</v>
      </c>
      <c r="CI44" s="111"/>
      <c r="CJ44" s="111"/>
      <c r="CK44" s="111"/>
      <c r="CL44" s="111"/>
      <c r="CM44" s="111"/>
      <c r="CN44" s="111"/>
      <c r="CO44" s="111"/>
      <c r="CP44" s="111"/>
      <c r="CQ44" s="321">
        <v>285000</v>
      </c>
      <c r="CR44" s="321"/>
      <c r="CS44" s="321"/>
      <c r="CT44" s="321"/>
      <c r="CU44" s="321"/>
      <c r="CV44" s="321"/>
      <c r="CW44" s="321"/>
      <c r="CX44" s="321"/>
      <c r="CY44" s="321"/>
      <c r="CZ44" s="321"/>
      <c r="DA44" s="321"/>
      <c r="DB44" s="321"/>
      <c r="DC44" s="321"/>
      <c r="DD44" s="321"/>
      <c r="DE44" s="166" t="s">
        <v>368</v>
      </c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56" t="s">
        <v>112</v>
      </c>
      <c r="DS44" s="157"/>
      <c r="DT44" s="157"/>
      <c r="DU44" s="157"/>
      <c r="DV44" s="157"/>
      <c r="DW44" s="157"/>
      <c r="DX44" s="157"/>
      <c r="DY44" s="157"/>
      <c r="DZ44" s="157"/>
      <c r="EA44" s="157"/>
      <c r="EB44" s="158"/>
      <c r="EC44" s="111" t="s">
        <v>52</v>
      </c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51" t="s">
        <v>53</v>
      </c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4"/>
      <c r="FJ44" s="14"/>
    </row>
    <row r="45" spans="1:166" s="9" customFormat="1" ht="30" customHeight="1">
      <c r="A45" s="335" t="s">
        <v>387</v>
      </c>
      <c r="B45" s="335"/>
      <c r="C45" s="335"/>
      <c r="D45" s="335"/>
      <c r="E45" s="335"/>
      <c r="F45" s="335"/>
      <c r="G45" s="335"/>
      <c r="H45" s="335"/>
      <c r="I45" s="166" t="s">
        <v>298</v>
      </c>
      <c r="J45" s="166"/>
      <c r="K45" s="166"/>
      <c r="L45" s="166"/>
      <c r="M45" s="166"/>
      <c r="N45" s="166"/>
      <c r="O45" s="166"/>
      <c r="P45" s="166"/>
      <c r="Q45" s="166"/>
      <c r="R45" s="166" t="s">
        <v>285</v>
      </c>
      <c r="S45" s="166"/>
      <c r="T45" s="166"/>
      <c r="U45" s="166"/>
      <c r="V45" s="166"/>
      <c r="W45" s="166"/>
      <c r="X45" s="166"/>
      <c r="Y45" s="166"/>
      <c r="Z45" s="166"/>
      <c r="AA45" s="256" t="s">
        <v>366</v>
      </c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111" t="s">
        <v>359</v>
      </c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66" t="s">
        <v>54</v>
      </c>
      <c r="BC45" s="166"/>
      <c r="BD45" s="166"/>
      <c r="BE45" s="166"/>
      <c r="BF45" s="166"/>
      <c r="BG45" s="166"/>
      <c r="BH45" s="111" t="s">
        <v>55</v>
      </c>
      <c r="BI45" s="111"/>
      <c r="BJ45" s="111"/>
      <c r="BK45" s="111"/>
      <c r="BL45" s="111"/>
      <c r="BM45" s="111"/>
      <c r="BN45" s="111"/>
      <c r="BO45" s="111"/>
      <c r="BP45" s="111"/>
      <c r="BQ45" s="138">
        <v>4</v>
      </c>
      <c r="BR45" s="139"/>
      <c r="BS45" s="139"/>
      <c r="BT45" s="139"/>
      <c r="BU45" s="139"/>
      <c r="BV45" s="139"/>
      <c r="BW45" s="139"/>
      <c r="BX45" s="139"/>
      <c r="BY45" s="139"/>
      <c r="BZ45" s="139"/>
      <c r="CA45" s="140"/>
      <c r="CB45" s="166" t="s">
        <v>105</v>
      </c>
      <c r="CC45" s="166"/>
      <c r="CD45" s="166"/>
      <c r="CE45" s="166"/>
      <c r="CF45" s="166"/>
      <c r="CG45" s="166"/>
      <c r="CH45" s="111" t="s">
        <v>106</v>
      </c>
      <c r="CI45" s="111"/>
      <c r="CJ45" s="111"/>
      <c r="CK45" s="111"/>
      <c r="CL45" s="111"/>
      <c r="CM45" s="111"/>
      <c r="CN45" s="111"/>
      <c r="CO45" s="111"/>
      <c r="CP45" s="111"/>
      <c r="CQ45" s="321">
        <v>475000</v>
      </c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  <c r="DB45" s="321"/>
      <c r="DC45" s="321"/>
      <c r="DD45" s="321"/>
      <c r="DE45" s="152" t="s">
        <v>368</v>
      </c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4"/>
      <c r="DR45" s="156" t="s">
        <v>112</v>
      </c>
      <c r="DS45" s="157"/>
      <c r="DT45" s="157"/>
      <c r="DU45" s="157"/>
      <c r="DV45" s="157"/>
      <c r="DW45" s="157"/>
      <c r="DX45" s="157"/>
      <c r="DY45" s="157"/>
      <c r="DZ45" s="157"/>
      <c r="EA45" s="157"/>
      <c r="EB45" s="158"/>
      <c r="EC45" s="111" t="s">
        <v>52</v>
      </c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51" t="s">
        <v>100</v>
      </c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4"/>
      <c r="FJ45" s="14"/>
    </row>
    <row r="46" spans="1:166" s="9" customFormat="1" ht="24" customHeight="1">
      <c r="A46" s="249">
        <v>31</v>
      </c>
      <c r="B46" s="113"/>
      <c r="C46" s="113"/>
      <c r="D46" s="113"/>
      <c r="E46" s="113"/>
      <c r="F46" s="113"/>
      <c r="G46" s="113"/>
      <c r="H46" s="338"/>
      <c r="I46" s="166" t="s">
        <v>310</v>
      </c>
      <c r="J46" s="166"/>
      <c r="K46" s="166"/>
      <c r="L46" s="166"/>
      <c r="M46" s="166"/>
      <c r="N46" s="166"/>
      <c r="O46" s="166"/>
      <c r="P46" s="166"/>
      <c r="Q46" s="166"/>
      <c r="R46" s="166" t="s">
        <v>309</v>
      </c>
      <c r="S46" s="166"/>
      <c r="T46" s="166"/>
      <c r="U46" s="166"/>
      <c r="V46" s="166"/>
      <c r="W46" s="166"/>
      <c r="X46" s="166"/>
      <c r="Y46" s="166"/>
      <c r="Z46" s="166"/>
      <c r="AA46" s="118" t="s">
        <v>124</v>
      </c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20"/>
      <c r="AM46" s="111" t="s">
        <v>61</v>
      </c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66" t="s">
        <v>125</v>
      </c>
      <c r="BC46" s="166"/>
      <c r="BD46" s="166"/>
      <c r="BE46" s="166"/>
      <c r="BF46" s="166"/>
      <c r="BG46" s="166"/>
      <c r="BH46" s="111" t="s">
        <v>59</v>
      </c>
      <c r="BI46" s="111"/>
      <c r="BJ46" s="111"/>
      <c r="BK46" s="111"/>
      <c r="BL46" s="111"/>
      <c r="BM46" s="111"/>
      <c r="BN46" s="111"/>
      <c r="BO46" s="111"/>
      <c r="BP46" s="111"/>
      <c r="BQ46" s="138">
        <v>1500</v>
      </c>
      <c r="BR46" s="139"/>
      <c r="BS46" s="139"/>
      <c r="BT46" s="139"/>
      <c r="BU46" s="139"/>
      <c r="BV46" s="139"/>
      <c r="BW46" s="139"/>
      <c r="BX46" s="139"/>
      <c r="BY46" s="139"/>
      <c r="BZ46" s="139"/>
      <c r="CA46" s="140"/>
      <c r="CB46" s="166" t="s">
        <v>105</v>
      </c>
      <c r="CC46" s="166"/>
      <c r="CD46" s="166"/>
      <c r="CE46" s="166"/>
      <c r="CF46" s="166"/>
      <c r="CG46" s="166"/>
      <c r="CH46" s="111" t="s">
        <v>123</v>
      </c>
      <c r="CI46" s="111"/>
      <c r="CJ46" s="111"/>
      <c r="CK46" s="111"/>
      <c r="CL46" s="111"/>
      <c r="CM46" s="111"/>
      <c r="CN46" s="111"/>
      <c r="CO46" s="111"/>
      <c r="CP46" s="111"/>
      <c r="CQ46" s="321">
        <v>110000</v>
      </c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321"/>
      <c r="DD46" s="321"/>
      <c r="DE46" s="152" t="s">
        <v>368</v>
      </c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4"/>
      <c r="DR46" s="156" t="s">
        <v>112</v>
      </c>
      <c r="DS46" s="157"/>
      <c r="DT46" s="157"/>
      <c r="DU46" s="157"/>
      <c r="DV46" s="157"/>
      <c r="DW46" s="157"/>
      <c r="DX46" s="157"/>
      <c r="DY46" s="157"/>
      <c r="DZ46" s="157"/>
      <c r="EA46" s="157"/>
      <c r="EB46" s="158"/>
      <c r="EC46" s="111" t="s">
        <v>52</v>
      </c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51" t="s">
        <v>53</v>
      </c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4"/>
      <c r="FJ46" s="14"/>
    </row>
    <row r="47" spans="1:167" s="9" customFormat="1" ht="30" customHeight="1">
      <c r="A47" s="249">
        <v>32</v>
      </c>
      <c r="B47" s="113"/>
      <c r="C47" s="113"/>
      <c r="D47" s="113"/>
      <c r="E47" s="113"/>
      <c r="F47" s="113"/>
      <c r="G47" s="113"/>
      <c r="H47" s="338"/>
      <c r="I47" s="156" t="s">
        <v>307</v>
      </c>
      <c r="J47" s="157"/>
      <c r="K47" s="157"/>
      <c r="L47" s="157"/>
      <c r="M47" s="157"/>
      <c r="N47" s="157"/>
      <c r="O47" s="157"/>
      <c r="P47" s="157"/>
      <c r="Q47" s="158"/>
      <c r="R47" s="166" t="s">
        <v>306</v>
      </c>
      <c r="S47" s="166"/>
      <c r="T47" s="166"/>
      <c r="U47" s="166"/>
      <c r="V47" s="166"/>
      <c r="W47" s="166"/>
      <c r="X47" s="166"/>
      <c r="Y47" s="166"/>
      <c r="Z47" s="166"/>
      <c r="AA47" s="319" t="s">
        <v>388</v>
      </c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111" t="s">
        <v>389</v>
      </c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66" t="s">
        <v>42</v>
      </c>
      <c r="BC47" s="166"/>
      <c r="BD47" s="166"/>
      <c r="BE47" s="166"/>
      <c r="BF47" s="166"/>
      <c r="BG47" s="166"/>
      <c r="BH47" s="111" t="s">
        <v>43</v>
      </c>
      <c r="BI47" s="111"/>
      <c r="BJ47" s="111"/>
      <c r="BK47" s="111"/>
      <c r="BL47" s="111"/>
      <c r="BM47" s="111"/>
      <c r="BN47" s="111"/>
      <c r="BO47" s="111"/>
      <c r="BP47" s="111"/>
      <c r="BQ47" s="151">
        <v>0.97</v>
      </c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66" t="s">
        <v>105</v>
      </c>
      <c r="CC47" s="166"/>
      <c r="CD47" s="166"/>
      <c r="CE47" s="166"/>
      <c r="CF47" s="166"/>
      <c r="CG47" s="166"/>
      <c r="CH47" s="111" t="s">
        <v>106</v>
      </c>
      <c r="CI47" s="111"/>
      <c r="CJ47" s="111"/>
      <c r="CK47" s="111"/>
      <c r="CL47" s="111"/>
      <c r="CM47" s="111"/>
      <c r="CN47" s="111"/>
      <c r="CO47" s="111"/>
      <c r="CP47" s="111"/>
      <c r="CQ47" s="321">
        <v>250000</v>
      </c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152" t="s">
        <v>368</v>
      </c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4"/>
      <c r="DR47" s="156" t="s">
        <v>112</v>
      </c>
      <c r="DS47" s="157"/>
      <c r="DT47" s="157"/>
      <c r="DU47" s="157"/>
      <c r="DV47" s="157"/>
      <c r="DW47" s="157"/>
      <c r="DX47" s="157"/>
      <c r="DY47" s="157"/>
      <c r="DZ47" s="157"/>
      <c r="EA47" s="157"/>
      <c r="EB47" s="158"/>
      <c r="EC47" s="111" t="s">
        <v>52</v>
      </c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51" t="s">
        <v>53</v>
      </c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4"/>
      <c r="FJ47" s="14"/>
      <c r="FK47" s="9" t="s">
        <v>427</v>
      </c>
    </row>
    <row r="48" spans="1:166" s="9" customFormat="1" ht="44.25" customHeight="1">
      <c r="A48" s="202">
        <v>33</v>
      </c>
      <c r="B48" s="203"/>
      <c r="C48" s="203"/>
      <c r="D48" s="203"/>
      <c r="E48" s="203"/>
      <c r="F48" s="203"/>
      <c r="G48" s="203"/>
      <c r="H48" s="204"/>
      <c r="I48" s="169" t="s">
        <v>311</v>
      </c>
      <c r="J48" s="169"/>
      <c r="K48" s="169"/>
      <c r="L48" s="169"/>
      <c r="M48" s="169"/>
      <c r="N48" s="169"/>
      <c r="O48" s="169"/>
      <c r="P48" s="169"/>
      <c r="Q48" s="169"/>
      <c r="R48" s="201" t="s">
        <v>311</v>
      </c>
      <c r="S48" s="169"/>
      <c r="T48" s="169"/>
      <c r="U48" s="169"/>
      <c r="V48" s="169"/>
      <c r="W48" s="169"/>
      <c r="X48" s="169"/>
      <c r="Y48" s="169"/>
      <c r="Z48" s="169"/>
      <c r="AA48" s="195" t="s">
        <v>433</v>
      </c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7"/>
      <c r="AM48" s="331" t="s">
        <v>108</v>
      </c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3"/>
      <c r="BB48" s="169" t="s">
        <v>54</v>
      </c>
      <c r="BC48" s="169"/>
      <c r="BD48" s="169"/>
      <c r="BE48" s="169"/>
      <c r="BF48" s="169"/>
      <c r="BG48" s="169"/>
      <c r="BH48" s="319" t="s">
        <v>55</v>
      </c>
      <c r="BI48" s="319"/>
      <c r="BJ48" s="319"/>
      <c r="BK48" s="319"/>
      <c r="BL48" s="319"/>
      <c r="BM48" s="319"/>
      <c r="BN48" s="319"/>
      <c r="BO48" s="319"/>
      <c r="BP48" s="319"/>
      <c r="BQ48" s="189">
        <v>1</v>
      </c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69" t="s">
        <v>105</v>
      </c>
      <c r="CC48" s="169"/>
      <c r="CD48" s="169"/>
      <c r="CE48" s="169"/>
      <c r="CF48" s="169"/>
      <c r="CG48" s="169"/>
      <c r="CH48" s="331" t="s">
        <v>106</v>
      </c>
      <c r="CI48" s="332"/>
      <c r="CJ48" s="332"/>
      <c r="CK48" s="332"/>
      <c r="CL48" s="332"/>
      <c r="CM48" s="332"/>
      <c r="CN48" s="332"/>
      <c r="CO48" s="332"/>
      <c r="CP48" s="333"/>
      <c r="CQ48" s="165">
        <v>670000</v>
      </c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52" t="s">
        <v>373</v>
      </c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4"/>
      <c r="DR48" s="156" t="s">
        <v>112</v>
      </c>
      <c r="DS48" s="157"/>
      <c r="DT48" s="157"/>
      <c r="DU48" s="157"/>
      <c r="DV48" s="157"/>
      <c r="DW48" s="157"/>
      <c r="DX48" s="157"/>
      <c r="DY48" s="157"/>
      <c r="DZ48" s="157"/>
      <c r="EA48" s="157"/>
      <c r="EB48" s="158"/>
      <c r="EC48" s="188" t="s">
        <v>52</v>
      </c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9" t="s">
        <v>100</v>
      </c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4"/>
      <c r="FJ48" s="14"/>
    </row>
    <row r="49" spans="1:166" s="9" customFormat="1" ht="30.75" customHeight="1">
      <c r="A49" s="334">
        <v>34</v>
      </c>
      <c r="B49" s="335"/>
      <c r="C49" s="335"/>
      <c r="D49" s="335"/>
      <c r="E49" s="335"/>
      <c r="F49" s="335"/>
      <c r="G49" s="335"/>
      <c r="H49" s="335"/>
      <c r="I49" s="166" t="s">
        <v>293</v>
      </c>
      <c r="J49" s="166"/>
      <c r="K49" s="166"/>
      <c r="L49" s="166"/>
      <c r="M49" s="166"/>
      <c r="N49" s="166"/>
      <c r="O49" s="166"/>
      <c r="P49" s="166"/>
      <c r="Q49" s="166"/>
      <c r="R49" s="166" t="s">
        <v>294</v>
      </c>
      <c r="S49" s="166"/>
      <c r="T49" s="166"/>
      <c r="U49" s="166"/>
      <c r="V49" s="166"/>
      <c r="W49" s="166"/>
      <c r="X49" s="166"/>
      <c r="Y49" s="166"/>
      <c r="Z49" s="166"/>
      <c r="AA49" s="256" t="s">
        <v>430</v>
      </c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111" t="s">
        <v>431</v>
      </c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66" t="s">
        <v>54</v>
      </c>
      <c r="BC49" s="166"/>
      <c r="BD49" s="166"/>
      <c r="BE49" s="166"/>
      <c r="BF49" s="166"/>
      <c r="BG49" s="166"/>
      <c r="BH49" s="111" t="s">
        <v>55</v>
      </c>
      <c r="BI49" s="111"/>
      <c r="BJ49" s="111"/>
      <c r="BK49" s="111"/>
      <c r="BL49" s="111"/>
      <c r="BM49" s="111"/>
      <c r="BN49" s="111"/>
      <c r="BO49" s="111"/>
      <c r="BP49" s="111"/>
      <c r="BQ49" s="138">
        <v>13</v>
      </c>
      <c r="BR49" s="139"/>
      <c r="BS49" s="139"/>
      <c r="BT49" s="139"/>
      <c r="BU49" s="139"/>
      <c r="BV49" s="139"/>
      <c r="BW49" s="139"/>
      <c r="BX49" s="139"/>
      <c r="BY49" s="139"/>
      <c r="BZ49" s="139"/>
      <c r="CA49" s="140"/>
      <c r="CB49" s="166" t="s">
        <v>105</v>
      </c>
      <c r="CC49" s="166"/>
      <c r="CD49" s="166"/>
      <c r="CE49" s="166"/>
      <c r="CF49" s="166"/>
      <c r="CG49" s="166"/>
      <c r="CH49" s="111" t="s">
        <v>106</v>
      </c>
      <c r="CI49" s="111"/>
      <c r="CJ49" s="111"/>
      <c r="CK49" s="111"/>
      <c r="CL49" s="111"/>
      <c r="CM49" s="111"/>
      <c r="CN49" s="111"/>
      <c r="CO49" s="111"/>
      <c r="CP49" s="111"/>
      <c r="CQ49" s="321">
        <v>485000</v>
      </c>
      <c r="CR49" s="321"/>
      <c r="CS49" s="321"/>
      <c r="CT49" s="321"/>
      <c r="CU49" s="321"/>
      <c r="CV49" s="321"/>
      <c r="CW49" s="321"/>
      <c r="CX49" s="321"/>
      <c r="CY49" s="321"/>
      <c r="CZ49" s="321"/>
      <c r="DA49" s="321"/>
      <c r="DB49" s="321"/>
      <c r="DC49" s="321"/>
      <c r="DD49" s="321"/>
      <c r="DE49" s="152" t="s">
        <v>372</v>
      </c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4"/>
      <c r="DR49" s="156" t="s">
        <v>112</v>
      </c>
      <c r="DS49" s="157"/>
      <c r="DT49" s="157"/>
      <c r="DU49" s="157"/>
      <c r="DV49" s="157"/>
      <c r="DW49" s="157"/>
      <c r="DX49" s="157"/>
      <c r="DY49" s="157"/>
      <c r="DZ49" s="157"/>
      <c r="EA49" s="157"/>
      <c r="EB49" s="158"/>
      <c r="EC49" s="111" t="s">
        <v>361</v>
      </c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51" t="s">
        <v>53</v>
      </c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4"/>
      <c r="FJ49" s="14"/>
    </row>
    <row r="50" spans="1:162" s="27" customFormat="1" ht="38.25" customHeight="1">
      <c r="A50" s="249">
        <v>35</v>
      </c>
      <c r="B50" s="113"/>
      <c r="C50" s="113"/>
      <c r="D50" s="113"/>
      <c r="E50" s="113"/>
      <c r="F50" s="113"/>
      <c r="G50" s="113"/>
      <c r="H50" s="338"/>
      <c r="I50" s="166" t="s">
        <v>298</v>
      </c>
      <c r="J50" s="166"/>
      <c r="K50" s="166"/>
      <c r="L50" s="166"/>
      <c r="M50" s="166"/>
      <c r="N50" s="166"/>
      <c r="O50" s="166"/>
      <c r="P50" s="166"/>
      <c r="Q50" s="166"/>
      <c r="R50" s="166" t="s">
        <v>303</v>
      </c>
      <c r="S50" s="166"/>
      <c r="T50" s="166"/>
      <c r="U50" s="166"/>
      <c r="V50" s="166"/>
      <c r="W50" s="166"/>
      <c r="X50" s="166"/>
      <c r="Y50" s="166"/>
      <c r="Z50" s="166"/>
      <c r="AA50" s="319" t="s">
        <v>66</v>
      </c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111" t="s">
        <v>61</v>
      </c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66" t="s">
        <v>54</v>
      </c>
      <c r="BC50" s="166"/>
      <c r="BD50" s="166"/>
      <c r="BE50" s="166"/>
      <c r="BF50" s="166"/>
      <c r="BG50" s="166"/>
      <c r="BH50" s="111" t="s">
        <v>55</v>
      </c>
      <c r="BI50" s="111"/>
      <c r="BJ50" s="111"/>
      <c r="BK50" s="111"/>
      <c r="BL50" s="111"/>
      <c r="BM50" s="111"/>
      <c r="BN50" s="111"/>
      <c r="BO50" s="111"/>
      <c r="BP50" s="111"/>
      <c r="BQ50" s="138">
        <v>2140</v>
      </c>
      <c r="BR50" s="139"/>
      <c r="BS50" s="139"/>
      <c r="BT50" s="139"/>
      <c r="BU50" s="139"/>
      <c r="BV50" s="139"/>
      <c r="BW50" s="139"/>
      <c r="BX50" s="139"/>
      <c r="BY50" s="139"/>
      <c r="BZ50" s="139"/>
      <c r="CA50" s="140"/>
      <c r="CB50" s="166" t="s">
        <v>105</v>
      </c>
      <c r="CC50" s="166"/>
      <c r="CD50" s="166"/>
      <c r="CE50" s="166"/>
      <c r="CF50" s="166"/>
      <c r="CG50" s="166"/>
      <c r="CH50" s="111" t="s">
        <v>106</v>
      </c>
      <c r="CI50" s="111"/>
      <c r="CJ50" s="111"/>
      <c r="CK50" s="111"/>
      <c r="CL50" s="111"/>
      <c r="CM50" s="111"/>
      <c r="CN50" s="111"/>
      <c r="CO50" s="111"/>
      <c r="CP50" s="111"/>
      <c r="CQ50" s="321">
        <v>195000</v>
      </c>
      <c r="CR50" s="321"/>
      <c r="CS50" s="321"/>
      <c r="CT50" s="321"/>
      <c r="CU50" s="321"/>
      <c r="CV50" s="321"/>
      <c r="CW50" s="321"/>
      <c r="CX50" s="321"/>
      <c r="CY50" s="321"/>
      <c r="CZ50" s="321"/>
      <c r="DA50" s="321"/>
      <c r="DB50" s="321"/>
      <c r="DC50" s="321"/>
      <c r="DD50" s="321"/>
      <c r="DE50" s="152" t="s">
        <v>372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4"/>
      <c r="DR50" s="156" t="s">
        <v>112</v>
      </c>
      <c r="DS50" s="157"/>
      <c r="DT50" s="157"/>
      <c r="DU50" s="157"/>
      <c r="DV50" s="157"/>
      <c r="DW50" s="157"/>
      <c r="DX50" s="157"/>
      <c r="DY50" s="157"/>
      <c r="DZ50" s="157"/>
      <c r="EA50" s="157"/>
      <c r="EB50" s="158"/>
      <c r="EC50" s="111" t="s">
        <v>361</v>
      </c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51" t="s">
        <v>53</v>
      </c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26"/>
    </row>
    <row r="51" spans="1:166" s="9" customFormat="1" ht="29.25" customHeight="1">
      <c r="A51" s="202">
        <v>36</v>
      </c>
      <c r="B51" s="203"/>
      <c r="C51" s="203"/>
      <c r="D51" s="203"/>
      <c r="E51" s="203"/>
      <c r="F51" s="203"/>
      <c r="G51" s="203"/>
      <c r="H51" s="204"/>
      <c r="I51" s="152" t="s">
        <v>298</v>
      </c>
      <c r="J51" s="153"/>
      <c r="K51" s="153"/>
      <c r="L51" s="153"/>
      <c r="M51" s="153"/>
      <c r="N51" s="153"/>
      <c r="O51" s="153"/>
      <c r="P51" s="153"/>
      <c r="Q51" s="154"/>
      <c r="R51" s="115" t="s">
        <v>285</v>
      </c>
      <c r="S51" s="116"/>
      <c r="T51" s="116"/>
      <c r="U51" s="116"/>
      <c r="V51" s="116"/>
      <c r="W51" s="116"/>
      <c r="X51" s="116"/>
      <c r="Y51" s="116"/>
      <c r="Z51" s="117"/>
      <c r="AA51" s="118" t="s">
        <v>437</v>
      </c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20"/>
      <c r="AM51" s="141" t="s">
        <v>140</v>
      </c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6"/>
      <c r="BB51" s="166" t="s">
        <v>54</v>
      </c>
      <c r="BC51" s="166"/>
      <c r="BD51" s="166"/>
      <c r="BE51" s="166"/>
      <c r="BF51" s="166"/>
      <c r="BG51" s="166"/>
      <c r="BH51" s="111" t="s">
        <v>55</v>
      </c>
      <c r="BI51" s="111"/>
      <c r="BJ51" s="111"/>
      <c r="BK51" s="111"/>
      <c r="BL51" s="111"/>
      <c r="BM51" s="111"/>
      <c r="BN51" s="111"/>
      <c r="BO51" s="111"/>
      <c r="BP51" s="111"/>
      <c r="BQ51" s="138">
        <v>1</v>
      </c>
      <c r="BR51" s="139"/>
      <c r="BS51" s="139"/>
      <c r="BT51" s="139"/>
      <c r="BU51" s="139"/>
      <c r="BV51" s="139"/>
      <c r="BW51" s="139"/>
      <c r="BX51" s="139"/>
      <c r="BY51" s="139"/>
      <c r="BZ51" s="139"/>
      <c r="CA51" s="140"/>
      <c r="CB51" s="166" t="s">
        <v>105</v>
      </c>
      <c r="CC51" s="166"/>
      <c r="CD51" s="166"/>
      <c r="CE51" s="166"/>
      <c r="CF51" s="166"/>
      <c r="CG51" s="166"/>
      <c r="CH51" s="111" t="s">
        <v>106</v>
      </c>
      <c r="CI51" s="111"/>
      <c r="CJ51" s="111"/>
      <c r="CK51" s="111"/>
      <c r="CL51" s="111"/>
      <c r="CM51" s="111"/>
      <c r="CN51" s="111"/>
      <c r="CO51" s="111"/>
      <c r="CP51" s="111"/>
      <c r="CQ51" s="321">
        <v>125000</v>
      </c>
      <c r="CR51" s="321"/>
      <c r="CS51" s="321"/>
      <c r="CT51" s="321"/>
      <c r="CU51" s="321"/>
      <c r="CV51" s="321"/>
      <c r="CW51" s="321"/>
      <c r="CX51" s="321"/>
      <c r="CY51" s="321"/>
      <c r="CZ51" s="321"/>
      <c r="DA51" s="321"/>
      <c r="DB51" s="321"/>
      <c r="DC51" s="321"/>
      <c r="DD51" s="321"/>
      <c r="DE51" s="152" t="s">
        <v>373</v>
      </c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4"/>
      <c r="DR51" s="156" t="s">
        <v>112</v>
      </c>
      <c r="DS51" s="157"/>
      <c r="DT51" s="157"/>
      <c r="DU51" s="157"/>
      <c r="DV51" s="157"/>
      <c r="DW51" s="157"/>
      <c r="DX51" s="157"/>
      <c r="DY51" s="157"/>
      <c r="DZ51" s="157"/>
      <c r="EA51" s="157"/>
      <c r="EB51" s="158"/>
      <c r="EC51" s="111" t="s">
        <v>52</v>
      </c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51" t="s">
        <v>53</v>
      </c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68"/>
      <c r="FG51" s="69"/>
      <c r="FJ51" s="14"/>
    </row>
    <row r="52" spans="1:166" s="9" customFormat="1" ht="30" customHeight="1">
      <c r="A52" s="249">
        <v>37</v>
      </c>
      <c r="B52" s="113"/>
      <c r="C52" s="113"/>
      <c r="D52" s="113"/>
      <c r="E52" s="113"/>
      <c r="F52" s="113"/>
      <c r="G52" s="113"/>
      <c r="H52" s="338"/>
      <c r="I52" s="156" t="s">
        <v>307</v>
      </c>
      <c r="J52" s="157"/>
      <c r="K52" s="157"/>
      <c r="L52" s="157"/>
      <c r="M52" s="157"/>
      <c r="N52" s="157"/>
      <c r="O52" s="157"/>
      <c r="P52" s="157"/>
      <c r="Q52" s="158"/>
      <c r="R52" s="166" t="s">
        <v>306</v>
      </c>
      <c r="S52" s="166"/>
      <c r="T52" s="166"/>
      <c r="U52" s="166"/>
      <c r="V52" s="166"/>
      <c r="W52" s="166"/>
      <c r="X52" s="166"/>
      <c r="Y52" s="166"/>
      <c r="Z52" s="166"/>
      <c r="AA52" s="319" t="s">
        <v>388</v>
      </c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111" t="s">
        <v>389</v>
      </c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66" t="s">
        <v>42</v>
      </c>
      <c r="BC52" s="166"/>
      <c r="BD52" s="166"/>
      <c r="BE52" s="166"/>
      <c r="BF52" s="166"/>
      <c r="BG52" s="166"/>
      <c r="BH52" s="111" t="s">
        <v>43</v>
      </c>
      <c r="BI52" s="111"/>
      <c r="BJ52" s="111"/>
      <c r="BK52" s="111"/>
      <c r="BL52" s="111"/>
      <c r="BM52" s="111"/>
      <c r="BN52" s="111"/>
      <c r="BO52" s="111"/>
      <c r="BP52" s="111"/>
      <c r="BQ52" s="151">
        <v>0.97</v>
      </c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66" t="s">
        <v>105</v>
      </c>
      <c r="CC52" s="166"/>
      <c r="CD52" s="166"/>
      <c r="CE52" s="166"/>
      <c r="CF52" s="166"/>
      <c r="CG52" s="166"/>
      <c r="CH52" s="111" t="s">
        <v>106</v>
      </c>
      <c r="CI52" s="111"/>
      <c r="CJ52" s="111"/>
      <c r="CK52" s="111"/>
      <c r="CL52" s="111"/>
      <c r="CM52" s="111"/>
      <c r="CN52" s="111"/>
      <c r="CO52" s="111"/>
      <c r="CP52" s="111"/>
      <c r="CQ52" s="321">
        <v>350000</v>
      </c>
      <c r="CR52" s="321"/>
      <c r="CS52" s="321"/>
      <c r="CT52" s="321"/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152" t="s">
        <v>372</v>
      </c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4"/>
      <c r="DR52" s="156" t="s">
        <v>112</v>
      </c>
      <c r="DS52" s="157"/>
      <c r="DT52" s="157"/>
      <c r="DU52" s="157"/>
      <c r="DV52" s="157"/>
      <c r="DW52" s="157"/>
      <c r="DX52" s="157"/>
      <c r="DY52" s="157"/>
      <c r="DZ52" s="157"/>
      <c r="EA52" s="157"/>
      <c r="EB52" s="158"/>
      <c r="EC52" s="111" t="s">
        <v>52</v>
      </c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51" t="s">
        <v>53</v>
      </c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4"/>
      <c r="FJ52" s="14"/>
    </row>
    <row r="53" spans="1:166" s="64" customFormat="1" ht="30" customHeight="1">
      <c r="A53" s="425">
        <v>38</v>
      </c>
      <c r="B53" s="426"/>
      <c r="C53" s="426"/>
      <c r="D53" s="426"/>
      <c r="E53" s="426"/>
      <c r="F53" s="426"/>
      <c r="G53" s="426"/>
      <c r="H53" s="427"/>
      <c r="I53" s="422" t="s">
        <v>312</v>
      </c>
      <c r="J53" s="423"/>
      <c r="K53" s="423"/>
      <c r="L53" s="423"/>
      <c r="M53" s="423"/>
      <c r="N53" s="423"/>
      <c r="O53" s="423"/>
      <c r="P53" s="423"/>
      <c r="Q53" s="424"/>
      <c r="R53" s="422" t="s">
        <v>419</v>
      </c>
      <c r="S53" s="423"/>
      <c r="T53" s="423"/>
      <c r="U53" s="423"/>
      <c r="V53" s="423"/>
      <c r="W53" s="423"/>
      <c r="X53" s="423"/>
      <c r="Y53" s="423"/>
      <c r="Z53" s="424"/>
      <c r="AA53" s="419" t="s">
        <v>420</v>
      </c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1"/>
      <c r="AM53" s="428" t="s">
        <v>421</v>
      </c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30"/>
      <c r="BB53" s="169" t="s">
        <v>42</v>
      </c>
      <c r="BC53" s="169"/>
      <c r="BD53" s="169"/>
      <c r="BE53" s="169"/>
      <c r="BF53" s="169"/>
      <c r="BG53" s="169"/>
      <c r="BH53" s="326" t="s">
        <v>43</v>
      </c>
      <c r="BI53" s="326"/>
      <c r="BJ53" s="326"/>
      <c r="BK53" s="326"/>
      <c r="BL53" s="326"/>
      <c r="BM53" s="326"/>
      <c r="BN53" s="326"/>
      <c r="BO53" s="326"/>
      <c r="BP53" s="326"/>
      <c r="BQ53" s="428">
        <v>9</v>
      </c>
      <c r="BR53" s="429"/>
      <c r="BS53" s="429"/>
      <c r="BT53" s="429"/>
      <c r="BU53" s="429"/>
      <c r="BV53" s="429"/>
      <c r="BW53" s="429"/>
      <c r="BX53" s="429"/>
      <c r="BY53" s="429"/>
      <c r="BZ53" s="429"/>
      <c r="CA53" s="430"/>
      <c r="CB53" s="169" t="s">
        <v>105</v>
      </c>
      <c r="CC53" s="169"/>
      <c r="CD53" s="169"/>
      <c r="CE53" s="169"/>
      <c r="CF53" s="169"/>
      <c r="CG53" s="169"/>
      <c r="CH53" s="326" t="s">
        <v>106</v>
      </c>
      <c r="CI53" s="326"/>
      <c r="CJ53" s="326"/>
      <c r="CK53" s="326"/>
      <c r="CL53" s="326"/>
      <c r="CM53" s="326"/>
      <c r="CN53" s="326"/>
      <c r="CO53" s="326"/>
      <c r="CP53" s="326"/>
      <c r="CQ53" s="431">
        <v>497000</v>
      </c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3"/>
      <c r="DE53" s="328" t="s">
        <v>372</v>
      </c>
      <c r="DF53" s="329"/>
      <c r="DG53" s="329"/>
      <c r="DH53" s="329"/>
      <c r="DI53" s="329"/>
      <c r="DJ53" s="329"/>
      <c r="DK53" s="329"/>
      <c r="DL53" s="329"/>
      <c r="DM53" s="329"/>
      <c r="DN53" s="329"/>
      <c r="DO53" s="329"/>
      <c r="DP53" s="329"/>
      <c r="DQ53" s="330"/>
      <c r="DR53" s="328" t="s">
        <v>112</v>
      </c>
      <c r="DS53" s="329"/>
      <c r="DT53" s="329"/>
      <c r="DU53" s="329"/>
      <c r="DV53" s="329"/>
      <c r="DW53" s="329"/>
      <c r="DX53" s="329"/>
      <c r="DY53" s="329"/>
      <c r="DZ53" s="329"/>
      <c r="EA53" s="329"/>
      <c r="EB53" s="330"/>
      <c r="EC53" s="326" t="s">
        <v>52</v>
      </c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7" t="s">
        <v>53</v>
      </c>
      <c r="EP53" s="327"/>
      <c r="EQ53" s="327"/>
      <c r="ER53" s="327"/>
      <c r="ES53" s="327"/>
      <c r="ET53" s="327"/>
      <c r="EU53" s="327"/>
      <c r="EV53" s="327"/>
      <c r="EW53" s="327"/>
      <c r="EX53" s="327"/>
      <c r="EY53" s="327"/>
      <c r="EZ53" s="327"/>
      <c r="FA53" s="327"/>
      <c r="FB53" s="327"/>
      <c r="FC53" s="327"/>
      <c r="FD53" s="327"/>
      <c r="FE53" s="327"/>
      <c r="FF53" s="63"/>
      <c r="FJ53" s="63"/>
    </row>
    <row r="54" spans="1:166" s="9" customFormat="1" ht="30" customHeight="1">
      <c r="A54" s="249">
        <v>39</v>
      </c>
      <c r="B54" s="113"/>
      <c r="C54" s="113"/>
      <c r="D54" s="113"/>
      <c r="E54" s="113"/>
      <c r="F54" s="113"/>
      <c r="G54" s="113"/>
      <c r="H54" s="338"/>
      <c r="I54" s="166" t="s">
        <v>286</v>
      </c>
      <c r="J54" s="166"/>
      <c r="K54" s="166"/>
      <c r="L54" s="166"/>
      <c r="M54" s="166"/>
      <c r="N54" s="166"/>
      <c r="O54" s="166"/>
      <c r="P54" s="166"/>
      <c r="Q54" s="166"/>
      <c r="R54" s="166" t="s">
        <v>284</v>
      </c>
      <c r="S54" s="166"/>
      <c r="T54" s="166"/>
      <c r="U54" s="166"/>
      <c r="V54" s="166"/>
      <c r="W54" s="166"/>
      <c r="X54" s="166"/>
      <c r="Y54" s="166"/>
      <c r="Z54" s="166"/>
      <c r="AA54" s="256" t="s">
        <v>422</v>
      </c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111" t="s">
        <v>359</v>
      </c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66" t="s">
        <v>353</v>
      </c>
      <c r="BC54" s="166"/>
      <c r="BD54" s="166"/>
      <c r="BE54" s="166"/>
      <c r="BF54" s="166"/>
      <c r="BG54" s="166"/>
      <c r="BH54" s="111" t="s">
        <v>423</v>
      </c>
      <c r="BI54" s="111"/>
      <c r="BJ54" s="111"/>
      <c r="BK54" s="111"/>
      <c r="BL54" s="111"/>
      <c r="BM54" s="111"/>
      <c r="BN54" s="111"/>
      <c r="BO54" s="111"/>
      <c r="BP54" s="111"/>
      <c r="BQ54" s="138">
        <v>850</v>
      </c>
      <c r="BR54" s="139"/>
      <c r="BS54" s="139"/>
      <c r="BT54" s="139"/>
      <c r="BU54" s="139"/>
      <c r="BV54" s="139"/>
      <c r="BW54" s="139"/>
      <c r="BX54" s="139"/>
      <c r="BY54" s="139"/>
      <c r="BZ54" s="139"/>
      <c r="CA54" s="140"/>
      <c r="CB54" s="166" t="s">
        <v>105</v>
      </c>
      <c r="CC54" s="166"/>
      <c r="CD54" s="166"/>
      <c r="CE54" s="166"/>
      <c r="CF54" s="166"/>
      <c r="CG54" s="166"/>
      <c r="CH54" s="111" t="s">
        <v>123</v>
      </c>
      <c r="CI54" s="111"/>
      <c r="CJ54" s="111"/>
      <c r="CK54" s="111"/>
      <c r="CL54" s="111"/>
      <c r="CM54" s="111"/>
      <c r="CN54" s="111"/>
      <c r="CO54" s="111"/>
      <c r="CP54" s="111"/>
      <c r="CQ54" s="321">
        <v>200000</v>
      </c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152" t="s">
        <v>372</v>
      </c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4"/>
      <c r="DR54" s="156" t="s">
        <v>112</v>
      </c>
      <c r="DS54" s="157"/>
      <c r="DT54" s="157"/>
      <c r="DU54" s="157"/>
      <c r="DV54" s="157"/>
      <c r="DW54" s="157"/>
      <c r="DX54" s="157"/>
      <c r="DY54" s="157"/>
      <c r="DZ54" s="157"/>
      <c r="EA54" s="157"/>
      <c r="EB54" s="158"/>
      <c r="EC54" s="111" t="s">
        <v>52</v>
      </c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51" t="s">
        <v>100</v>
      </c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4"/>
      <c r="FJ54" s="14"/>
    </row>
    <row r="55" spans="1:166" s="9" customFormat="1" ht="30" customHeight="1">
      <c r="A55" s="249">
        <v>40</v>
      </c>
      <c r="B55" s="113"/>
      <c r="C55" s="113"/>
      <c r="D55" s="113"/>
      <c r="E55" s="113"/>
      <c r="F55" s="113"/>
      <c r="G55" s="113"/>
      <c r="H55" s="338"/>
      <c r="I55" s="166" t="s">
        <v>312</v>
      </c>
      <c r="J55" s="166"/>
      <c r="K55" s="166"/>
      <c r="L55" s="166"/>
      <c r="M55" s="166"/>
      <c r="N55" s="166"/>
      <c r="O55" s="166"/>
      <c r="P55" s="166"/>
      <c r="Q55" s="166"/>
      <c r="R55" s="166" t="s">
        <v>313</v>
      </c>
      <c r="S55" s="166"/>
      <c r="T55" s="166"/>
      <c r="U55" s="166"/>
      <c r="V55" s="166"/>
      <c r="W55" s="166"/>
      <c r="X55" s="166"/>
      <c r="Y55" s="166"/>
      <c r="Z55" s="166"/>
      <c r="AA55" s="256" t="s">
        <v>130</v>
      </c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111" t="s">
        <v>131</v>
      </c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66" t="s">
        <v>42</v>
      </c>
      <c r="BC55" s="166"/>
      <c r="BD55" s="166"/>
      <c r="BE55" s="166"/>
      <c r="BF55" s="166"/>
      <c r="BG55" s="166"/>
      <c r="BH55" s="111" t="s">
        <v>43</v>
      </c>
      <c r="BI55" s="111"/>
      <c r="BJ55" s="111"/>
      <c r="BK55" s="111"/>
      <c r="BL55" s="111"/>
      <c r="BM55" s="111"/>
      <c r="BN55" s="111"/>
      <c r="BO55" s="111"/>
      <c r="BP55" s="111"/>
      <c r="BQ55" s="138">
        <v>13</v>
      </c>
      <c r="BR55" s="139"/>
      <c r="BS55" s="139"/>
      <c r="BT55" s="139"/>
      <c r="BU55" s="139"/>
      <c r="BV55" s="139"/>
      <c r="BW55" s="139"/>
      <c r="BX55" s="139"/>
      <c r="BY55" s="139"/>
      <c r="BZ55" s="139"/>
      <c r="CA55" s="140"/>
      <c r="CB55" s="166" t="s">
        <v>105</v>
      </c>
      <c r="CC55" s="166"/>
      <c r="CD55" s="166"/>
      <c r="CE55" s="166"/>
      <c r="CF55" s="166"/>
      <c r="CG55" s="166"/>
      <c r="CH55" s="111" t="s">
        <v>123</v>
      </c>
      <c r="CI55" s="111"/>
      <c r="CJ55" s="111"/>
      <c r="CK55" s="111"/>
      <c r="CL55" s="111"/>
      <c r="CM55" s="111"/>
      <c r="CN55" s="111"/>
      <c r="CO55" s="111"/>
      <c r="CP55" s="111"/>
      <c r="CQ55" s="321">
        <v>650000</v>
      </c>
      <c r="CR55" s="321"/>
      <c r="CS55" s="321"/>
      <c r="CT55" s="321"/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152" t="s">
        <v>372</v>
      </c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4"/>
      <c r="DR55" s="156" t="s">
        <v>112</v>
      </c>
      <c r="DS55" s="157"/>
      <c r="DT55" s="157"/>
      <c r="DU55" s="157"/>
      <c r="DV55" s="157"/>
      <c r="DW55" s="157"/>
      <c r="DX55" s="157"/>
      <c r="DY55" s="157"/>
      <c r="DZ55" s="157"/>
      <c r="EA55" s="157"/>
      <c r="EB55" s="158"/>
      <c r="EC55" s="111" t="s">
        <v>52</v>
      </c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51" t="s">
        <v>53</v>
      </c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4"/>
      <c r="FJ55" s="14"/>
    </row>
    <row r="56" spans="1:166" s="9" customFormat="1" ht="28.5" customHeight="1">
      <c r="A56" s="335" t="s">
        <v>432</v>
      </c>
      <c r="B56" s="335"/>
      <c r="C56" s="335"/>
      <c r="D56" s="335"/>
      <c r="E56" s="335"/>
      <c r="F56" s="335"/>
      <c r="G56" s="335"/>
      <c r="H56" s="335"/>
      <c r="I56" s="166" t="s">
        <v>298</v>
      </c>
      <c r="J56" s="166"/>
      <c r="K56" s="166"/>
      <c r="L56" s="166"/>
      <c r="M56" s="166"/>
      <c r="N56" s="166"/>
      <c r="O56" s="166"/>
      <c r="P56" s="166"/>
      <c r="Q56" s="166"/>
      <c r="R56" s="166" t="s">
        <v>285</v>
      </c>
      <c r="S56" s="166"/>
      <c r="T56" s="166"/>
      <c r="U56" s="166"/>
      <c r="V56" s="166"/>
      <c r="W56" s="166"/>
      <c r="X56" s="166"/>
      <c r="Y56" s="166"/>
      <c r="Z56" s="166"/>
      <c r="AA56" s="319" t="s">
        <v>162</v>
      </c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111" t="s">
        <v>141</v>
      </c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66" t="s">
        <v>54</v>
      </c>
      <c r="BC56" s="166"/>
      <c r="BD56" s="166"/>
      <c r="BE56" s="166"/>
      <c r="BF56" s="166"/>
      <c r="BG56" s="166"/>
      <c r="BH56" s="111" t="s">
        <v>55</v>
      </c>
      <c r="BI56" s="111"/>
      <c r="BJ56" s="111"/>
      <c r="BK56" s="111"/>
      <c r="BL56" s="111"/>
      <c r="BM56" s="111"/>
      <c r="BN56" s="111"/>
      <c r="BO56" s="111"/>
      <c r="BP56" s="111"/>
      <c r="BQ56" s="151">
        <v>1</v>
      </c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66" t="s">
        <v>105</v>
      </c>
      <c r="CC56" s="166"/>
      <c r="CD56" s="166"/>
      <c r="CE56" s="166"/>
      <c r="CF56" s="166"/>
      <c r="CG56" s="166"/>
      <c r="CH56" s="111" t="s">
        <v>106</v>
      </c>
      <c r="CI56" s="111"/>
      <c r="CJ56" s="111"/>
      <c r="CK56" s="111"/>
      <c r="CL56" s="111"/>
      <c r="CM56" s="111"/>
      <c r="CN56" s="111"/>
      <c r="CO56" s="111"/>
      <c r="CP56" s="111"/>
      <c r="CQ56" s="321">
        <v>675000</v>
      </c>
      <c r="CR56" s="321"/>
      <c r="CS56" s="321"/>
      <c r="CT56" s="321"/>
      <c r="CU56" s="321"/>
      <c r="CV56" s="321"/>
      <c r="CW56" s="321"/>
      <c r="CX56" s="321"/>
      <c r="CY56" s="321"/>
      <c r="CZ56" s="321"/>
      <c r="DA56" s="321"/>
      <c r="DB56" s="321"/>
      <c r="DC56" s="321"/>
      <c r="DD56" s="321"/>
      <c r="DE56" s="152" t="s">
        <v>372</v>
      </c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4"/>
      <c r="DR56" s="156" t="s">
        <v>112</v>
      </c>
      <c r="DS56" s="157"/>
      <c r="DT56" s="157"/>
      <c r="DU56" s="157"/>
      <c r="DV56" s="157"/>
      <c r="DW56" s="157"/>
      <c r="DX56" s="157"/>
      <c r="DY56" s="157"/>
      <c r="DZ56" s="157"/>
      <c r="EA56" s="157"/>
      <c r="EB56" s="158"/>
      <c r="EC56" s="111" t="s">
        <v>361</v>
      </c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51" t="s">
        <v>53</v>
      </c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4"/>
      <c r="FJ56" s="14"/>
    </row>
    <row r="57" spans="1:166" s="9" customFormat="1" ht="30" customHeight="1">
      <c r="A57" s="249">
        <v>42</v>
      </c>
      <c r="B57" s="113"/>
      <c r="C57" s="113"/>
      <c r="D57" s="113"/>
      <c r="E57" s="113"/>
      <c r="F57" s="113"/>
      <c r="G57" s="113"/>
      <c r="H57" s="338"/>
      <c r="I57" s="166" t="s">
        <v>316</v>
      </c>
      <c r="J57" s="166"/>
      <c r="K57" s="166"/>
      <c r="L57" s="166"/>
      <c r="M57" s="166"/>
      <c r="N57" s="166"/>
      <c r="O57" s="166"/>
      <c r="P57" s="166"/>
      <c r="Q57" s="166"/>
      <c r="R57" s="166" t="s">
        <v>315</v>
      </c>
      <c r="S57" s="166"/>
      <c r="T57" s="166"/>
      <c r="U57" s="166"/>
      <c r="V57" s="166"/>
      <c r="W57" s="166"/>
      <c r="X57" s="166"/>
      <c r="Y57" s="166"/>
      <c r="Z57" s="166"/>
      <c r="AA57" s="195" t="s">
        <v>150</v>
      </c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7"/>
      <c r="AM57" s="111" t="s">
        <v>140</v>
      </c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66" t="s">
        <v>54</v>
      </c>
      <c r="BC57" s="166"/>
      <c r="BD57" s="166"/>
      <c r="BE57" s="166"/>
      <c r="BF57" s="166"/>
      <c r="BG57" s="166"/>
      <c r="BH57" s="111" t="s">
        <v>55</v>
      </c>
      <c r="BI57" s="111"/>
      <c r="BJ57" s="111"/>
      <c r="BK57" s="111"/>
      <c r="BL57" s="111"/>
      <c r="BM57" s="111"/>
      <c r="BN57" s="111"/>
      <c r="BO57" s="111"/>
      <c r="BP57" s="111"/>
      <c r="BQ57" s="151">
        <v>1</v>
      </c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66" t="s">
        <v>105</v>
      </c>
      <c r="CC57" s="166"/>
      <c r="CD57" s="166"/>
      <c r="CE57" s="166"/>
      <c r="CF57" s="166"/>
      <c r="CG57" s="166"/>
      <c r="CH57" s="111" t="s">
        <v>106</v>
      </c>
      <c r="CI57" s="111"/>
      <c r="CJ57" s="111"/>
      <c r="CK57" s="111"/>
      <c r="CL57" s="111"/>
      <c r="CM57" s="111"/>
      <c r="CN57" s="111"/>
      <c r="CO57" s="111"/>
      <c r="CP57" s="111"/>
      <c r="CQ57" s="321">
        <v>750000</v>
      </c>
      <c r="CR57" s="321"/>
      <c r="CS57" s="321"/>
      <c r="CT57" s="321"/>
      <c r="CU57" s="321"/>
      <c r="CV57" s="321"/>
      <c r="CW57" s="321"/>
      <c r="CX57" s="321"/>
      <c r="CY57" s="321"/>
      <c r="CZ57" s="321"/>
      <c r="DA57" s="321"/>
      <c r="DB57" s="321"/>
      <c r="DC57" s="321"/>
      <c r="DD57" s="321"/>
      <c r="DE57" s="152" t="s">
        <v>372</v>
      </c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4"/>
      <c r="DR57" s="156" t="s">
        <v>112</v>
      </c>
      <c r="DS57" s="157"/>
      <c r="DT57" s="157"/>
      <c r="DU57" s="157"/>
      <c r="DV57" s="157"/>
      <c r="DW57" s="157"/>
      <c r="DX57" s="157"/>
      <c r="DY57" s="157"/>
      <c r="DZ57" s="157"/>
      <c r="EA57" s="157"/>
      <c r="EB57" s="158"/>
      <c r="EC57" s="111" t="s">
        <v>52</v>
      </c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51" t="s">
        <v>53</v>
      </c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4"/>
      <c r="FJ57" s="14"/>
    </row>
    <row r="58" spans="1:166" s="9" customFormat="1" ht="30" customHeight="1">
      <c r="A58" s="249">
        <v>43</v>
      </c>
      <c r="B58" s="113"/>
      <c r="C58" s="113"/>
      <c r="D58" s="113"/>
      <c r="E58" s="113"/>
      <c r="F58" s="113"/>
      <c r="G58" s="113"/>
      <c r="H58" s="338"/>
      <c r="I58" s="166" t="s">
        <v>298</v>
      </c>
      <c r="J58" s="166"/>
      <c r="K58" s="166"/>
      <c r="L58" s="166"/>
      <c r="M58" s="166"/>
      <c r="N58" s="166"/>
      <c r="O58" s="166"/>
      <c r="P58" s="166"/>
      <c r="Q58" s="166"/>
      <c r="R58" s="166" t="s">
        <v>297</v>
      </c>
      <c r="S58" s="166"/>
      <c r="T58" s="166"/>
      <c r="U58" s="166"/>
      <c r="V58" s="166"/>
      <c r="W58" s="166"/>
      <c r="X58" s="166"/>
      <c r="Y58" s="166"/>
      <c r="Z58" s="166"/>
      <c r="AA58" s="319" t="s">
        <v>424</v>
      </c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111" t="s">
        <v>139</v>
      </c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66" t="s">
        <v>54</v>
      </c>
      <c r="BC58" s="166"/>
      <c r="BD58" s="166"/>
      <c r="BE58" s="166"/>
      <c r="BF58" s="166"/>
      <c r="BG58" s="166"/>
      <c r="BH58" s="111" t="s">
        <v>55</v>
      </c>
      <c r="BI58" s="111"/>
      <c r="BJ58" s="111"/>
      <c r="BK58" s="111"/>
      <c r="BL58" s="111"/>
      <c r="BM58" s="111"/>
      <c r="BN58" s="111"/>
      <c r="BO58" s="111"/>
      <c r="BP58" s="111"/>
      <c r="BQ58" s="151">
        <v>1</v>
      </c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66" t="s">
        <v>105</v>
      </c>
      <c r="CC58" s="166"/>
      <c r="CD58" s="166"/>
      <c r="CE58" s="166"/>
      <c r="CF58" s="166"/>
      <c r="CG58" s="166"/>
      <c r="CH58" s="111" t="s">
        <v>106</v>
      </c>
      <c r="CI58" s="111"/>
      <c r="CJ58" s="111"/>
      <c r="CK58" s="111"/>
      <c r="CL58" s="111"/>
      <c r="CM58" s="111"/>
      <c r="CN58" s="111"/>
      <c r="CO58" s="111"/>
      <c r="CP58" s="111"/>
      <c r="CQ58" s="321">
        <v>2750000</v>
      </c>
      <c r="CR58" s="321"/>
      <c r="CS58" s="321"/>
      <c r="CT58" s="321"/>
      <c r="CU58" s="321"/>
      <c r="CV58" s="321"/>
      <c r="CW58" s="321"/>
      <c r="CX58" s="321"/>
      <c r="CY58" s="321"/>
      <c r="CZ58" s="321"/>
      <c r="DA58" s="321"/>
      <c r="DB58" s="321"/>
      <c r="DC58" s="321"/>
      <c r="DD58" s="321"/>
      <c r="DE58" s="152" t="s">
        <v>372</v>
      </c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4"/>
      <c r="DR58" s="156" t="s">
        <v>112</v>
      </c>
      <c r="DS58" s="157"/>
      <c r="DT58" s="157"/>
      <c r="DU58" s="157"/>
      <c r="DV58" s="157"/>
      <c r="DW58" s="157"/>
      <c r="DX58" s="157"/>
      <c r="DY58" s="157"/>
      <c r="DZ58" s="157"/>
      <c r="EA58" s="157"/>
      <c r="EB58" s="158"/>
      <c r="EC58" s="111" t="s">
        <v>52</v>
      </c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51" t="s">
        <v>53</v>
      </c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4"/>
      <c r="FJ58" s="14"/>
    </row>
    <row r="59" spans="1:166" s="66" customFormat="1" ht="30" customHeight="1">
      <c r="A59" s="425">
        <v>44</v>
      </c>
      <c r="B59" s="426"/>
      <c r="C59" s="426"/>
      <c r="D59" s="426"/>
      <c r="E59" s="426"/>
      <c r="F59" s="426"/>
      <c r="G59" s="426"/>
      <c r="H59" s="427"/>
      <c r="I59" s="169" t="s">
        <v>415</v>
      </c>
      <c r="J59" s="169"/>
      <c r="K59" s="169"/>
      <c r="L59" s="169"/>
      <c r="M59" s="169"/>
      <c r="N59" s="169"/>
      <c r="O59" s="169"/>
      <c r="P59" s="169"/>
      <c r="Q59" s="169"/>
      <c r="R59" s="169" t="s">
        <v>418</v>
      </c>
      <c r="S59" s="169"/>
      <c r="T59" s="169"/>
      <c r="U59" s="169"/>
      <c r="V59" s="169"/>
      <c r="W59" s="169"/>
      <c r="X59" s="169"/>
      <c r="Y59" s="169"/>
      <c r="Z59" s="169"/>
      <c r="AA59" s="319" t="s">
        <v>425</v>
      </c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26" t="s">
        <v>359</v>
      </c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169" t="s">
        <v>54</v>
      </c>
      <c r="BC59" s="169"/>
      <c r="BD59" s="169"/>
      <c r="BE59" s="169"/>
      <c r="BF59" s="169"/>
      <c r="BG59" s="169"/>
      <c r="BH59" s="326" t="s">
        <v>55</v>
      </c>
      <c r="BI59" s="326"/>
      <c r="BJ59" s="326"/>
      <c r="BK59" s="326"/>
      <c r="BL59" s="326"/>
      <c r="BM59" s="326"/>
      <c r="BN59" s="326"/>
      <c r="BO59" s="326"/>
      <c r="BP59" s="326"/>
      <c r="BQ59" s="327">
        <v>4</v>
      </c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169" t="s">
        <v>105</v>
      </c>
      <c r="CC59" s="169"/>
      <c r="CD59" s="169"/>
      <c r="CE59" s="169"/>
      <c r="CF59" s="169"/>
      <c r="CG59" s="169"/>
      <c r="CH59" s="326" t="s">
        <v>106</v>
      </c>
      <c r="CI59" s="326"/>
      <c r="CJ59" s="326"/>
      <c r="CK59" s="326"/>
      <c r="CL59" s="326"/>
      <c r="CM59" s="326"/>
      <c r="CN59" s="326"/>
      <c r="CO59" s="326"/>
      <c r="CP59" s="326"/>
      <c r="CQ59" s="165">
        <v>310000</v>
      </c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9" t="s">
        <v>372</v>
      </c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328" t="s">
        <v>112</v>
      </c>
      <c r="DS59" s="329"/>
      <c r="DT59" s="329"/>
      <c r="DU59" s="329"/>
      <c r="DV59" s="329"/>
      <c r="DW59" s="329"/>
      <c r="DX59" s="329"/>
      <c r="DY59" s="329"/>
      <c r="DZ59" s="329"/>
      <c r="EA59" s="329"/>
      <c r="EB59" s="330"/>
      <c r="EC59" s="326" t="s">
        <v>52</v>
      </c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7" t="s">
        <v>53</v>
      </c>
      <c r="EP59" s="327"/>
      <c r="EQ59" s="327"/>
      <c r="ER59" s="327"/>
      <c r="ES59" s="327"/>
      <c r="ET59" s="327"/>
      <c r="EU59" s="327"/>
      <c r="EV59" s="327"/>
      <c r="EW59" s="327"/>
      <c r="EX59" s="327"/>
      <c r="EY59" s="327"/>
      <c r="EZ59" s="327"/>
      <c r="FA59" s="327"/>
      <c r="FB59" s="327"/>
      <c r="FC59" s="327"/>
      <c r="FD59" s="327"/>
      <c r="FE59" s="327"/>
      <c r="FF59" s="65"/>
      <c r="FI59" s="67"/>
      <c r="FJ59" s="65"/>
    </row>
    <row r="60" spans="1:166" s="9" customFormat="1" ht="36" customHeight="1">
      <c r="A60" s="249">
        <v>45</v>
      </c>
      <c r="B60" s="113"/>
      <c r="C60" s="113"/>
      <c r="D60" s="113"/>
      <c r="E60" s="113"/>
      <c r="F60" s="113"/>
      <c r="G60" s="113"/>
      <c r="H60" s="338"/>
      <c r="I60" s="86" t="s">
        <v>298</v>
      </c>
      <c r="J60" s="86"/>
      <c r="K60" s="86"/>
      <c r="L60" s="86"/>
      <c r="M60" s="86"/>
      <c r="N60" s="86"/>
      <c r="O60" s="86"/>
      <c r="P60" s="86"/>
      <c r="Q60" s="86"/>
      <c r="R60" s="86" t="s">
        <v>297</v>
      </c>
      <c r="S60" s="86"/>
      <c r="T60" s="86"/>
      <c r="U60" s="86"/>
      <c r="V60" s="86"/>
      <c r="W60" s="86"/>
      <c r="X60" s="86"/>
      <c r="Y60" s="86"/>
      <c r="Z60" s="86"/>
      <c r="AA60" s="307" t="s">
        <v>138</v>
      </c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90" t="s">
        <v>139</v>
      </c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86" t="s">
        <v>54</v>
      </c>
      <c r="BC60" s="86"/>
      <c r="BD60" s="86"/>
      <c r="BE60" s="86"/>
      <c r="BF60" s="86"/>
      <c r="BG60" s="86"/>
      <c r="BH60" s="90" t="s">
        <v>55</v>
      </c>
      <c r="BI60" s="90"/>
      <c r="BJ60" s="90"/>
      <c r="BK60" s="90"/>
      <c r="BL60" s="90"/>
      <c r="BM60" s="90"/>
      <c r="BN60" s="90"/>
      <c r="BO60" s="90"/>
      <c r="BP60" s="90"/>
      <c r="BQ60" s="262">
        <v>1</v>
      </c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86" t="s">
        <v>105</v>
      </c>
      <c r="CC60" s="86"/>
      <c r="CD60" s="86"/>
      <c r="CE60" s="86"/>
      <c r="CF60" s="86"/>
      <c r="CG60" s="86"/>
      <c r="CH60" s="90" t="s">
        <v>106</v>
      </c>
      <c r="CI60" s="90"/>
      <c r="CJ60" s="90"/>
      <c r="CK60" s="90"/>
      <c r="CL60" s="90"/>
      <c r="CM60" s="90"/>
      <c r="CN60" s="90"/>
      <c r="CO60" s="90"/>
      <c r="CP60" s="90"/>
      <c r="CQ60" s="322">
        <v>1250000</v>
      </c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  <c r="DB60" s="322"/>
      <c r="DC60" s="322"/>
      <c r="DD60" s="322"/>
      <c r="DE60" s="273" t="s">
        <v>374</v>
      </c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5"/>
      <c r="DR60" s="208" t="s">
        <v>117</v>
      </c>
      <c r="DS60" s="209"/>
      <c r="DT60" s="209"/>
      <c r="DU60" s="209"/>
      <c r="DV60" s="209"/>
      <c r="DW60" s="209"/>
      <c r="DX60" s="209"/>
      <c r="DY60" s="209"/>
      <c r="DZ60" s="209"/>
      <c r="EA60" s="209"/>
      <c r="EB60" s="210"/>
      <c r="EC60" s="90" t="s">
        <v>52</v>
      </c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262" t="s">
        <v>53</v>
      </c>
      <c r="EP60" s="262"/>
      <c r="EQ60" s="262"/>
      <c r="ER60" s="262"/>
      <c r="ES60" s="262"/>
      <c r="ET60" s="262"/>
      <c r="EU60" s="262"/>
      <c r="EV60" s="262"/>
      <c r="EW60" s="262"/>
      <c r="EX60" s="262"/>
      <c r="EY60" s="262"/>
      <c r="EZ60" s="262"/>
      <c r="FA60" s="262"/>
      <c r="FB60" s="262"/>
      <c r="FC60" s="262"/>
      <c r="FD60" s="262"/>
      <c r="FE60" s="262"/>
      <c r="FF60" s="14"/>
      <c r="FJ60" s="57"/>
    </row>
    <row r="61" spans="1:166" s="9" customFormat="1" ht="30" customHeight="1">
      <c r="A61" s="249">
        <v>46</v>
      </c>
      <c r="B61" s="113"/>
      <c r="C61" s="113"/>
      <c r="D61" s="113"/>
      <c r="E61" s="113"/>
      <c r="F61" s="113"/>
      <c r="G61" s="113"/>
      <c r="H61" s="338"/>
      <c r="I61" s="86" t="s">
        <v>318</v>
      </c>
      <c r="J61" s="86"/>
      <c r="K61" s="86"/>
      <c r="L61" s="86"/>
      <c r="M61" s="86"/>
      <c r="N61" s="86"/>
      <c r="O61" s="86"/>
      <c r="P61" s="86"/>
      <c r="Q61" s="86"/>
      <c r="R61" s="86" t="s">
        <v>317</v>
      </c>
      <c r="S61" s="86"/>
      <c r="T61" s="86"/>
      <c r="U61" s="86"/>
      <c r="V61" s="86"/>
      <c r="W61" s="86"/>
      <c r="X61" s="86"/>
      <c r="Y61" s="86"/>
      <c r="Z61" s="86"/>
      <c r="AA61" s="307" t="s">
        <v>156</v>
      </c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90" t="s">
        <v>132</v>
      </c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86" t="s">
        <v>54</v>
      </c>
      <c r="BC61" s="86"/>
      <c r="BD61" s="86"/>
      <c r="BE61" s="86"/>
      <c r="BF61" s="86"/>
      <c r="BG61" s="86"/>
      <c r="BH61" s="90" t="s">
        <v>55</v>
      </c>
      <c r="BI61" s="90"/>
      <c r="BJ61" s="90"/>
      <c r="BK61" s="90"/>
      <c r="BL61" s="90"/>
      <c r="BM61" s="90"/>
      <c r="BN61" s="90"/>
      <c r="BO61" s="90"/>
      <c r="BP61" s="90"/>
      <c r="BQ61" s="135">
        <v>134</v>
      </c>
      <c r="BR61" s="136"/>
      <c r="BS61" s="136"/>
      <c r="BT61" s="136"/>
      <c r="BU61" s="136"/>
      <c r="BV61" s="136"/>
      <c r="BW61" s="136"/>
      <c r="BX61" s="136"/>
      <c r="BY61" s="136"/>
      <c r="BZ61" s="136"/>
      <c r="CA61" s="137"/>
      <c r="CB61" s="86" t="s">
        <v>105</v>
      </c>
      <c r="CC61" s="86"/>
      <c r="CD61" s="86"/>
      <c r="CE61" s="86"/>
      <c r="CF61" s="86"/>
      <c r="CG61" s="86"/>
      <c r="CH61" s="90" t="s">
        <v>106</v>
      </c>
      <c r="CI61" s="90"/>
      <c r="CJ61" s="90"/>
      <c r="CK61" s="90"/>
      <c r="CL61" s="90"/>
      <c r="CM61" s="90"/>
      <c r="CN61" s="90"/>
      <c r="CO61" s="90"/>
      <c r="CP61" s="90"/>
      <c r="CQ61" s="322">
        <v>350000</v>
      </c>
      <c r="CR61" s="322"/>
      <c r="CS61" s="322"/>
      <c r="CT61" s="322"/>
      <c r="CU61" s="322"/>
      <c r="CV61" s="322"/>
      <c r="CW61" s="322"/>
      <c r="CX61" s="322"/>
      <c r="CY61" s="322"/>
      <c r="CZ61" s="322"/>
      <c r="DA61" s="322"/>
      <c r="DB61" s="322"/>
      <c r="DC61" s="322"/>
      <c r="DD61" s="322"/>
      <c r="DE61" s="273" t="s">
        <v>374</v>
      </c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5"/>
      <c r="DR61" s="208" t="s">
        <v>117</v>
      </c>
      <c r="DS61" s="209"/>
      <c r="DT61" s="209"/>
      <c r="DU61" s="209"/>
      <c r="DV61" s="209"/>
      <c r="DW61" s="209"/>
      <c r="DX61" s="209"/>
      <c r="DY61" s="209"/>
      <c r="DZ61" s="209"/>
      <c r="EA61" s="209"/>
      <c r="EB61" s="210"/>
      <c r="EC61" s="90" t="s">
        <v>52</v>
      </c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262" t="s">
        <v>53</v>
      </c>
      <c r="EP61" s="262"/>
      <c r="EQ61" s="262"/>
      <c r="ER61" s="262"/>
      <c r="ES61" s="262"/>
      <c r="ET61" s="262"/>
      <c r="EU61" s="262"/>
      <c r="EV61" s="262"/>
      <c r="EW61" s="262"/>
      <c r="EX61" s="262"/>
      <c r="EY61" s="262"/>
      <c r="EZ61" s="262"/>
      <c r="FA61" s="262"/>
      <c r="FB61" s="262"/>
      <c r="FC61" s="262"/>
      <c r="FD61" s="262"/>
      <c r="FE61" s="262"/>
      <c r="FF61" s="14"/>
      <c r="FJ61" s="14"/>
    </row>
    <row r="62" spans="1:167" s="9" customFormat="1" ht="30" customHeight="1">
      <c r="A62" s="249">
        <v>47</v>
      </c>
      <c r="B62" s="113"/>
      <c r="C62" s="113"/>
      <c r="D62" s="113"/>
      <c r="E62" s="113"/>
      <c r="F62" s="113"/>
      <c r="G62" s="113"/>
      <c r="H62" s="338"/>
      <c r="I62" s="86" t="s">
        <v>302</v>
      </c>
      <c r="J62" s="86"/>
      <c r="K62" s="86"/>
      <c r="L62" s="86"/>
      <c r="M62" s="86"/>
      <c r="N62" s="86"/>
      <c r="O62" s="86"/>
      <c r="P62" s="86"/>
      <c r="Q62" s="86"/>
      <c r="R62" s="86" t="s">
        <v>319</v>
      </c>
      <c r="S62" s="86"/>
      <c r="T62" s="86"/>
      <c r="U62" s="86"/>
      <c r="V62" s="86"/>
      <c r="W62" s="86"/>
      <c r="X62" s="86"/>
      <c r="Y62" s="86"/>
      <c r="Z62" s="86"/>
      <c r="AA62" s="307" t="s">
        <v>157</v>
      </c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90" t="s">
        <v>132</v>
      </c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86" t="s">
        <v>54</v>
      </c>
      <c r="BC62" s="86"/>
      <c r="BD62" s="86"/>
      <c r="BE62" s="86"/>
      <c r="BF62" s="86"/>
      <c r="BG62" s="86"/>
      <c r="BH62" s="90" t="s">
        <v>55</v>
      </c>
      <c r="BI62" s="90"/>
      <c r="BJ62" s="90"/>
      <c r="BK62" s="90"/>
      <c r="BL62" s="90"/>
      <c r="BM62" s="90"/>
      <c r="BN62" s="90"/>
      <c r="BO62" s="90"/>
      <c r="BP62" s="90"/>
      <c r="BQ62" s="135">
        <v>990</v>
      </c>
      <c r="BR62" s="136"/>
      <c r="BS62" s="136"/>
      <c r="BT62" s="136"/>
      <c r="BU62" s="136"/>
      <c r="BV62" s="136"/>
      <c r="BW62" s="136"/>
      <c r="BX62" s="136"/>
      <c r="BY62" s="136"/>
      <c r="BZ62" s="136"/>
      <c r="CA62" s="137"/>
      <c r="CB62" s="86" t="s">
        <v>105</v>
      </c>
      <c r="CC62" s="86"/>
      <c r="CD62" s="86"/>
      <c r="CE62" s="86"/>
      <c r="CF62" s="86"/>
      <c r="CG62" s="86"/>
      <c r="CH62" s="90" t="s">
        <v>106</v>
      </c>
      <c r="CI62" s="90"/>
      <c r="CJ62" s="90"/>
      <c r="CK62" s="90"/>
      <c r="CL62" s="90"/>
      <c r="CM62" s="90"/>
      <c r="CN62" s="90"/>
      <c r="CO62" s="90"/>
      <c r="CP62" s="90"/>
      <c r="CQ62" s="322">
        <v>125000</v>
      </c>
      <c r="CR62" s="322"/>
      <c r="CS62" s="322"/>
      <c r="CT62" s="322"/>
      <c r="CU62" s="322"/>
      <c r="CV62" s="322"/>
      <c r="CW62" s="322"/>
      <c r="CX62" s="322"/>
      <c r="CY62" s="322"/>
      <c r="CZ62" s="322"/>
      <c r="DA62" s="322"/>
      <c r="DB62" s="322"/>
      <c r="DC62" s="322"/>
      <c r="DD62" s="322"/>
      <c r="DE62" s="273" t="s">
        <v>374</v>
      </c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5"/>
      <c r="DR62" s="208" t="s">
        <v>117</v>
      </c>
      <c r="DS62" s="209"/>
      <c r="DT62" s="209"/>
      <c r="DU62" s="209"/>
      <c r="DV62" s="209"/>
      <c r="DW62" s="209"/>
      <c r="DX62" s="209"/>
      <c r="DY62" s="209"/>
      <c r="DZ62" s="209"/>
      <c r="EA62" s="209"/>
      <c r="EB62" s="210"/>
      <c r="EC62" s="90" t="s">
        <v>52</v>
      </c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262" t="s">
        <v>53</v>
      </c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2"/>
      <c r="FF62" s="14"/>
      <c r="FJ62" s="14"/>
      <c r="FK62" s="9" t="s">
        <v>428</v>
      </c>
    </row>
    <row r="63" spans="1:166" s="9" customFormat="1" ht="30" customHeight="1">
      <c r="A63" s="249">
        <v>48</v>
      </c>
      <c r="B63" s="113"/>
      <c r="C63" s="113"/>
      <c r="D63" s="113"/>
      <c r="E63" s="113"/>
      <c r="F63" s="113"/>
      <c r="G63" s="113"/>
      <c r="H63" s="338"/>
      <c r="I63" s="86" t="s">
        <v>321</v>
      </c>
      <c r="J63" s="86"/>
      <c r="K63" s="86"/>
      <c r="L63" s="86"/>
      <c r="M63" s="86"/>
      <c r="N63" s="86"/>
      <c r="O63" s="86"/>
      <c r="P63" s="86"/>
      <c r="Q63" s="86"/>
      <c r="R63" s="86" t="s">
        <v>320</v>
      </c>
      <c r="S63" s="86"/>
      <c r="T63" s="86"/>
      <c r="U63" s="86"/>
      <c r="V63" s="86"/>
      <c r="W63" s="86"/>
      <c r="X63" s="86"/>
      <c r="Y63" s="86"/>
      <c r="Z63" s="86"/>
      <c r="AA63" s="307" t="s">
        <v>148</v>
      </c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90" t="s">
        <v>61</v>
      </c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86" t="s">
        <v>42</v>
      </c>
      <c r="BC63" s="86"/>
      <c r="BD63" s="86"/>
      <c r="BE63" s="86"/>
      <c r="BF63" s="86"/>
      <c r="BG63" s="86"/>
      <c r="BH63" s="90" t="s">
        <v>43</v>
      </c>
      <c r="BI63" s="90"/>
      <c r="BJ63" s="90"/>
      <c r="BK63" s="90"/>
      <c r="BL63" s="90"/>
      <c r="BM63" s="90"/>
      <c r="BN63" s="90"/>
      <c r="BO63" s="90"/>
      <c r="BP63" s="90"/>
      <c r="BQ63" s="135">
        <v>1.1</v>
      </c>
      <c r="BR63" s="136"/>
      <c r="BS63" s="136"/>
      <c r="BT63" s="136"/>
      <c r="BU63" s="136"/>
      <c r="BV63" s="136"/>
      <c r="BW63" s="136"/>
      <c r="BX63" s="136"/>
      <c r="BY63" s="136"/>
      <c r="BZ63" s="136"/>
      <c r="CA63" s="137"/>
      <c r="CB63" s="86" t="s">
        <v>105</v>
      </c>
      <c r="CC63" s="86"/>
      <c r="CD63" s="86"/>
      <c r="CE63" s="86"/>
      <c r="CF63" s="86"/>
      <c r="CG63" s="86"/>
      <c r="CH63" s="90" t="s">
        <v>123</v>
      </c>
      <c r="CI63" s="90"/>
      <c r="CJ63" s="90"/>
      <c r="CK63" s="90"/>
      <c r="CL63" s="90"/>
      <c r="CM63" s="90"/>
      <c r="CN63" s="90"/>
      <c r="CO63" s="90"/>
      <c r="CP63" s="90"/>
      <c r="CQ63" s="322">
        <v>190000</v>
      </c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273" t="s">
        <v>375</v>
      </c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5"/>
      <c r="DR63" s="208" t="s">
        <v>113</v>
      </c>
      <c r="DS63" s="209"/>
      <c r="DT63" s="209"/>
      <c r="DU63" s="209"/>
      <c r="DV63" s="209"/>
      <c r="DW63" s="209"/>
      <c r="DX63" s="209"/>
      <c r="DY63" s="209"/>
      <c r="DZ63" s="209"/>
      <c r="EA63" s="209"/>
      <c r="EB63" s="210"/>
      <c r="EC63" s="90" t="s">
        <v>52</v>
      </c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262" t="s">
        <v>53</v>
      </c>
      <c r="EP63" s="262"/>
      <c r="EQ63" s="262"/>
      <c r="ER63" s="262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14"/>
      <c r="FJ63" s="14"/>
    </row>
    <row r="64" spans="1:166" s="9" customFormat="1" ht="30" customHeight="1">
      <c r="A64" s="334">
        <v>49</v>
      </c>
      <c r="B64" s="335"/>
      <c r="C64" s="335"/>
      <c r="D64" s="335"/>
      <c r="E64" s="335"/>
      <c r="F64" s="335"/>
      <c r="G64" s="335"/>
      <c r="H64" s="335"/>
      <c r="I64" s="208" t="s">
        <v>302</v>
      </c>
      <c r="J64" s="209"/>
      <c r="K64" s="209"/>
      <c r="L64" s="209"/>
      <c r="M64" s="209"/>
      <c r="N64" s="209"/>
      <c r="O64" s="209"/>
      <c r="P64" s="209"/>
      <c r="Q64" s="210"/>
      <c r="R64" s="86" t="s">
        <v>322</v>
      </c>
      <c r="S64" s="86"/>
      <c r="T64" s="86"/>
      <c r="U64" s="86"/>
      <c r="V64" s="86"/>
      <c r="W64" s="86"/>
      <c r="X64" s="86"/>
      <c r="Y64" s="86"/>
      <c r="Z64" s="86"/>
      <c r="AA64" s="307" t="s">
        <v>67</v>
      </c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90" t="s">
        <v>120</v>
      </c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86" t="s">
        <v>54</v>
      </c>
      <c r="BC64" s="86"/>
      <c r="BD64" s="86"/>
      <c r="BE64" s="86"/>
      <c r="BF64" s="86"/>
      <c r="BG64" s="86"/>
      <c r="BH64" s="90" t="s">
        <v>68</v>
      </c>
      <c r="BI64" s="90"/>
      <c r="BJ64" s="90"/>
      <c r="BK64" s="90"/>
      <c r="BL64" s="90"/>
      <c r="BM64" s="90"/>
      <c r="BN64" s="90"/>
      <c r="BO64" s="90"/>
      <c r="BP64" s="90"/>
      <c r="BQ64" s="135">
        <v>288</v>
      </c>
      <c r="BR64" s="136"/>
      <c r="BS64" s="136"/>
      <c r="BT64" s="136"/>
      <c r="BU64" s="136"/>
      <c r="BV64" s="136"/>
      <c r="BW64" s="136"/>
      <c r="BX64" s="136"/>
      <c r="BY64" s="136"/>
      <c r="BZ64" s="136"/>
      <c r="CA64" s="137"/>
      <c r="CB64" s="86" t="s">
        <v>105</v>
      </c>
      <c r="CC64" s="86"/>
      <c r="CD64" s="86"/>
      <c r="CE64" s="86"/>
      <c r="CF64" s="86"/>
      <c r="CG64" s="86"/>
      <c r="CH64" s="90" t="s">
        <v>106</v>
      </c>
      <c r="CI64" s="90"/>
      <c r="CJ64" s="90"/>
      <c r="CK64" s="90"/>
      <c r="CL64" s="90"/>
      <c r="CM64" s="90"/>
      <c r="CN64" s="90"/>
      <c r="CO64" s="90"/>
      <c r="CP64" s="90"/>
      <c r="CQ64" s="322">
        <v>410000</v>
      </c>
      <c r="CR64" s="322"/>
      <c r="CS64" s="322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273" t="s">
        <v>375</v>
      </c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5"/>
      <c r="DR64" s="208" t="s">
        <v>113</v>
      </c>
      <c r="DS64" s="209"/>
      <c r="DT64" s="209"/>
      <c r="DU64" s="209"/>
      <c r="DV64" s="209"/>
      <c r="DW64" s="209"/>
      <c r="DX64" s="209"/>
      <c r="DY64" s="209"/>
      <c r="DZ64" s="209"/>
      <c r="EA64" s="209"/>
      <c r="EB64" s="210"/>
      <c r="EC64" s="90" t="s">
        <v>52</v>
      </c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262" t="s">
        <v>53</v>
      </c>
      <c r="EP64" s="262"/>
      <c r="EQ64" s="262"/>
      <c r="ER64" s="262"/>
      <c r="ES64" s="262"/>
      <c r="ET64" s="262"/>
      <c r="EU64" s="262"/>
      <c r="EV64" s="262"/>
      <c r="EW64" s="262"/>
      <c r="EX64" s="262"/>
      <c r="EY64" s="262"/>
      <c r="EZ64" s="262"/>
      <c r="FA64" s="262"/>
      <c r="FB64" s="262"/>
      <c r="FC64" s="262"/>
      <c r="FD64" s="262"/>
      <c r="FE64" s="262"/>
      <c r="FF64" s="14"/>
      <c r="FI64" s="59"/>
      <c r="FJ64" s="55"/>
    </row>
    <row r="65" spans="1:166" s="9" customFormat="1" ht="30" customHeight="1">
      <c r="A65" s="334">
        <v>50</v>
      </c>
      <c r="B65" s="335"/>
      <c r="C65" s="335"/>
      <c r="D65" s="335"/>
      <c r="E65" s="335"/>
      <c r="F65" s="335"/>
      <c r="G65" s="335"/>
      <c r="H65" s="335"/>
      <c r="I65" s="86" t="s">
        <v>290</v>
      </c>
      <c r="J65" s="86"/>
      <c r="K65" s="86"/>
      <c r="L65" s="86"/>
      <c r="M65" s="86"/>
      <c r="N65" s="86"/>
      <c r="O65" s="86"/>
      <c r="P65" s="86"/>
      <c r="Q65" s="86"/>
      <c r="R65" s="86" t="s">
        <v>289</v>
      </c>
      <c r="S65" s="86"/>
      <c r="T65" s="86"/>
      <c r="U65" s="86"/>
      <c r="V65" s="86"/>
      <c r="W65" s="86"/>
      <c r="X65" s="86"/>
      <c r="Y65" s="86"/>
      <c r="Z65" s="86"/>
      <c r="AA65" s="255" t="s">
        <v>51</v>
      </c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90" t="s">
        <v>111</v>
      </c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86" t="s">
        <v>42</v>
      </c>
      <c r="BC65" s="86"/>
      <c r="BD65" s="86"/>
      <c r="BE65" s="86"/>
      <c r="BF65" s="86"/>
      <c r="BG65" s="86"/>
      <c r="BH65" s="90" t="s">
        <v>43</v>
      </c>
      <c r="BI65" s="90"/>
      <c r="BJ65" s="90"/>
      <c r="BK65" s="90"/>
      <c r="BL65" s="90"/>
      <c r="BM65" s="90"/>
      <c r="BN65" s="90"/>
      <c r="BO65" s="90"/>
      <c r="BP65" s="90"/>
      <c r="BQ65" s="262">
        <v>1.603</v>
      </c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86" t="s">
        <v>105</v>
      </c>
      <c r="CC65" s="86"/>
      <c r="CD65" s="86"/>
      <c r="CE65" s="86"/>
      <c r="CF65" s="86"/>
      <c r="CG65" s="86"/>
      <c r="CH65" s="90" t="s">
        <v>106</v>
      </c>
      <c r="CI65" s="90"/>
      <c r="CJ65" s="90"/>
      <c r="CK65" s="90"/>
      <c r="CL65" s="90"/>
      <c r="CM65" s="90"/>
      <c r="CN65" s="90"/>
      <c r="CO65" s="90"/>
      <c r="CP65" s="90"/>
      <c r="CQ65" s="322">
        <v>280000</v>
      </c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273" t="s">
        <v>376</v>
      </c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5"/>
      <c r="DR65" s="208" t="s">
        <v>113</v>
      </c>
      <c r="DS65" s="209"/>
      <c r="DT65" s="209"/>
      <c r="DU65" s="209"/>
      <c r="DV65" s="209"/>
      <c r="DW65" s="209"/>
      <c r="DX65" s="209"/>
      <c r="DY65" s="209"/>
      <c r="DZ65" s="209"/>
      <c r="EA65" s="209"/>
      <c r="EB65" s="210"/>
      <c r="EC65" s="90" t="s">
        <v>52</v>
      </c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262" t="s">
        <v>53</v>
      </c>
      <c r="EP65" s="262"/>
      <c r="EQ65" s="262"/>
      <c r="ER65" s="262"/>
      <c r="ES65" s="262"/>
      <c r="ET65" s="262"/>
      <c r="EU65" s="262"/>
      <c r="EV65" s="262"/>
      <c r="EW65" s="262"/>
      <c r="EX65" s="262"/>
      <c r="EY65" s="262"/>
      <c r="EZ65" s="262"/>
      <c r="FA65" s="262"/>
      <c r="FB65" s="262"/>
      <c r="FC65" s="262"/>
      <c r="FD65" s="262"/>
      <c r="FE65" s="262"/>
      <c r="FF65" s="14"/>
      <c r="FJ65" s="57"/>
    </row>
    <row r="66" spans="1:166" s="9" customFormat="1" ht="30" customHeight="1">
      <c r="A66" s="249">
        <v>51</v>
      </c>
      <c r="B66" s="113"/>
      <c r="C66" s="113"/>
      <c r="D66" s="113"/>
      <c r="E66" s="113"/>
      <c r="F66" s="113"/>
      <c r="G66" s="113"/>
      <c r="H66" s="338"/>
      <c r="I66" s="86" t="s">
        <v>324</v>
      </c>
      <c r="J66" s="86"/>
      <c r="K66" s="86"/>
      <c r="L66" s="86"/>
      <c r="M66" s="86"/>
      <c r="N66" s="86"/>
      <c r="O66" s="86"/>
      <c r="P66" s="86"/>
      <c r="Q66" s="86"/>
      <c r="R66" s="86" t="s">
        <v>323</v>
      </c>
      <c r="S66" s="86"/>
      <c r="T66" s="86"/>
      <c r="U66" s="86"/>
      <c r="V66" s="86"/>
      <c r="W66" s="86"/>
      <c r="X66" s="86"/>
      <c r="Y66" s="86"/>
      <c r="Z66" s="86"/>
      <c r="AA66" s="413" t="s">
        <v>107</v>
      </c>
      <c r="AB66" s="414"/>
      <c r="AC66" s="414"/>
      <c r="AD66" s="414"/>
      <c r="AE66" s="414"/>
      <c r="AF66" s="414"/>
      <c r="AG66" s="414"/>
      <c r="AH66" s="414"/>
      <c r="AI66" s="414"/>
      <c r="AJ66" s="414"/>
      <c r="AK66" s="414"/>
      <c r="AL66" s="415"/>
      <c r="AM66" s="135" t="s">
        <v>69</v>
      </c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7"/>
      <c r="BB66" s="86" t="s">
        <v>62</v>
      </c>
      <c r="BC66" s="86"/>
      <c r="BD66" s="86"/>
      <c r="BE66" s="86"/>
      <c r="BF66" s="86"/>
      <c r="BG66" s="86"/>
      <c r="BH66" s="90" t="s">
        <v>63</v>
      </c>
      <c r="BI66" s="90"/>
      <c r="BJ66" s="90"/>
      <c r="BK66" s="90"/>
      <c r="BL66" s="90"/>
      <c r="BM66" s="90"/>
      <c r="BN66" s="90"/>
      <c r="BO66" s="90"/>
      <c r="BP66" s="90"/>
      <c r="BQ66" s="262">
        <v>1848</v>
      </c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191" t="s">
        <v>105</v>
      </c>
      <c r="CC66" s="190"/>
      <c r="CD66" s="190"/>
      <c r="CE66" s="190"/>
      <c r="CF66" s="190"/>
      <c r="CG66" s="192"/>
      <c r="CH66" s="135" t="s">
        <v>106</v>
      </c>
      <c r="CI66" s="136"/>
      <c r="CJ66" s="136"/>
      <c r="CK66" s="136"/>
      <c r="CL66" s="136"/>
      <c r="CM66" s="136"/>
      <c r="CN66" s="136"/>
      <c r="CO66" s="136"/>
      <c r="CP66" s="137"/>
      <c r="CQ66" s="416">
        <v>165000</v>
      </c>
      <c r="CR66" s="417"/>
      <c r="CS66" s="417"/>
      <c r="CT66" s="417"/>
      <c r="CU66" s="417"/>
      <c r="CV66" s="417"/>
      <c r="CW66" s="417"/>
      <c r="CX66" s="417"/>
      <c r="CY66" s="417"/>
      <c r="CZ66" s="417"/>
      <c r="DA66" s="417"/>
      <c r="DB66" s="417"/>
      <c r="DC66" s="417"/>
      <c r="DD66" s="418"/>
      <c r="DE66" s="273" t="s">
        <v>377</v>
      </c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5"/>
      <c r="DR66" s="273" t="s">
        <v>94</v>
      </c>
      <c r="DS66" s="274"/>
      <c r="DT66" s="274"/>
      <c r="DU66" s="274"/>
      <c r="DV66" s="274"/>
      <c r="DW66" s="274"/>
      <c r="DX66" s="274"/>
      <c r="DY66" s="274"/>
      <c r="DZ66" s="274"/>
      <c r="EA66" s="274"/>
      <c r="EB66" s="275"/>
      <c r="EC66" s="90" t="s">
        <v>52</v>
      </c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219" t="s">
        <v>53</v>
      </c>
      <c r="EP66" s="220"/>
      <c r="EQ66" s="220"/>
      <c r="ER66" s="220"/>
      <c r="ES66" s="220"/>
      <c r="ET66" s="220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1"/>
      <c r="FF66" s="14"/>
      <c r="FJ66" s="14"/>
    </row>
    <row r="67" spans="1:167" s="9" customFormat="1" ht="30" customHeight="1">
      <c r="A67" s="249">
        <v>52</v>
      </c>
      <c r="B67" s="113"/>
      <c r="C67" s="113"/>
      <c r="D67" s="113"/>
      <c r="E67" s="113"/>
      <c r="F67" s="113"/>
      <c r="G67" s="113"/>
      <c r="H67" s="338"/>
      <c r="I67" s="86" t="s">
        <v>311</v>
      </c>
      <c r="J67" s="86"/>
      <c r="K67" s="86"/>
      <c r="L67" s="86"/>
      <c r="M67" s="86"/>
      <c r="N67" s="86"/>
      <c r="O67" s="86"/>
      <c r="P67" s="86"/>
      <c r="Q67" s="86"/>
      <c r="R67" s="86" t="s">
        <v>314</v>
      </c>
      <c r="S67" s="86"/>
      <c r="T67" s="86"/>
      <c r="U67" s="86"/>
      <c r="V67" s="86"/>
      <c r="W67" s="86"/>
      <c r="X67" s="86"/>
      <c r="Y67" s="86"/>
      <c r="Z67" s="86"/>
      <c r="AA67" s="307" t="s">
        <v>58</v>
      </c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90" t="s">
        <v>61</v>
      </c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 t="s">
        <v>54</v>
      </c>
      <c r="BC67" s="86"/>
      <c r="BD67" s="86"/>
      <c r="BE67" s="86"/>
      <c r="BF67" s="86"/>
      <c r="BG67" s="86"/>
      <c r="BH67" s="90" t="s">
        <v>55</v>
      </c>
      <c r="BI67" s="90"/>
      <c r="BJ67" s="90"/>
      <c r="BK67" s="90"/>
      <c r="BL67" s="90"/>
      <c r="BM67" s="90"/>
      <c r="BN67" s="90"/>
      <c r="BO67" s="90"/>
      <c r="BP67" s="90"/>
      <c r="BQ67" s="135">
        <v>35</v>
      </c>
      <c r="BR67" s="136"/>
      <c r="BS67" s="136"/>
      <c r="BT67" s="136"/>
      <c r="BU67" s="136"/>
      <c r="BV67" s="136"/>
      <c r="BW67" s="136"/>
      <c r="BX67" s="136"/>
      <c r="BY67" s="136"/>
      <c r="BZ67" s="136"/>
      <c r="CA67" s="137"/>
      <c r="CB67" s="86" t="s">
        <v>105</v>
      </c>
      <c r="CC67" s="86"/>
      <c r="CD67" s="86"/>
      <c r="CE67" s="86"/>
      <c r="CF67" s="86"/>
      <c r="CG67" s="86"/>
      <c r="CH67" s="90" t="s">
        <v>106</v>
      </c>
      <c r="CI67" s="90"/>
      <c r="CJ67" s="90"/>
      <c r="CK67" s="90"/>
      <c r="CL67" s="90"/>
      <c r="CM67" s="90"/>
      <c r="CN67" s="90"/>
      <c r="CO67" s="90"/>
      <c r="CP67" s="90"/>
      <c r="CQ67" s="322">
        <v>400000</v>
      </c>
      <c r="CR67" s="322"/>
      <c r="CS67" s="322"/>
      <c r="CT67" s="322"/>
      <c r="CU67" s="322"/>
      <c r="CV67" s="322"/>
      <c r="CW67" s="322"/>
      <c r="CX67" s="322"/>
      <c r="CY67" s="322"/>
      <c r="CZ67" s="322"/>
      <c r="DA67" s="322"/>
      <c r="DB67" s="322"/>
      <c r="DC67" s="322"/>
      <c r="DD67" s="322"/>
      <c r="DE67" s="273" t="s">
        <v>377</v>
      </c>
      <c r="DF67" s="274"/>
      <c r="DG67" s="274"/>
      <c r="DH67" s="274"/>
      <c r="DI67" s="274"/>
      <c r="DJ67" s="274"/>
      <c r="DK67" s="274"/>
      <c r="DL67" s="274"/>
      <c r="DM67" s="274"/>
      <c r="DN67" s="274"/>
      <c r="DO67" s="274"/>
      <c r="DP67" s="274"/>
      <c r="DQ67" s="275"/>
      <c r="DR67" s="208" t="s">
        <v>113</v>
      </c>
      <c r="DS67" s="209"/>
      <c r="DT67" s="209"/>
      <c r="DU67" s="209"/>
      <c r="DV67" s="209"/>
      <c r="DW67" s="209"/>
      <c r="DX67" s="209"/>
      <c r="DY67" s="209"/>
      <c r="DZ67" s="209"/>
      <c r="EA67" s="209"/>
      <c r="EB67" s="210"/>
      <c r="EC67" s="90" t="s">
        <v>52</v>
      </c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262" t="s">
        <v>53</v>
      </c>
      <c r="EP67" s="262"/>
      <c r="EQ67" s="262"/>
      <c r="ER67" s="262"/>
      <c r="ES67" s="262"/>
      <c r="ET67" s="262"/>
      <c r="EU67" s="262"/>
      <c r="EV67" s="262"/>
      <c r="EW67" s="262"/>
      <c r="EX67" s="262"/>
      <c r="EY67" s="262"/>
      <c r="EZ67" s="262"/>
      <c r="FA67" s="262"/>
      <c r="FB67" s="262"/>
      <c r="FC67" s="262"/>
      <c r="FD67" s="262"/>
      <c r="FE67" s="262"/>
      <c r="FF67" s="14"/>
      <c r="FJ67" s="14"/>
      <c r="FK67" s="9" t="s">
        <v>429</v>
      </c>
    </row>
    <row r="68" spans="1:166" s="9" customFormat="1" ht="30" customHeight="1">
      <c r="A68" s="249">
        <v>53</v>
      </c>
      <c r="B68" s="113"/>
      <c r="C68" s="113"/>
      <c r="D68" s="113"/>
      <c r="E68" s="113"/>
      <c r="F68" s="113"/>
      <c r="G68" s="113"/>
      <c r="H68" s="338"/>
      <c r="I68" s="86" t="s">
        <v>286</v>
      </c>
      <c r="J68" s="86"/>
      <c r="K68" s="86"/>
      <c r="L68" s="86"/>
      <c r="M68" s="86"/>
      <c r="N68" s="86"/>
      <c r="O68" s="86"/>
      <c r="P68" s="86"/>
      <c r="Q68" s="86"/>
      <c r="R68" s="86" t="s">
        <v>284</v>
      </c>
      <c r="S68" s="86"/>
      <c r="T68" s="86"/>
      <c r="U68" s="86"/>
      <c r="V68" s="86"/>
      <c r="W68" s="86"/>
      <c r="X68" s="86"/>
      <c r="Y68" s="86"/>
      <c r="Z68" s="86"/>
      <c r="AA68" s="255" t="s">
        <v>152</v>
      </c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90" t="s">
        <v>61</v>
      </c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86" t="s">
        <v>54</v>
      </c>
      <c r="BC68" s="86"/>
      <c r="BD68" s="86"/>
      <c r="BE68" s="86"/>
      <c r="BF68" s="86"/>
      <c r="BG68" s="86"/>
      <c r="BH68" s="90" t="s">
        <v>55</v>
      </c>
      <c r="BI68" s="90"/>
      <c r="BJ68" s="90"/>
      <c r="BK68" s="90"/>
      <c r="BL68" s="90"/>
      <c r="BM68" s="90"/>
      <c r="BN68" s="90"/>
      <c r="BO68" s="90"/>
      <c r="BP68" s="90"/>
      <c r="BQ68" s="135">
        <v>615</v>
      </c>
      <c r="BR68" s="136"/>
      <c r="BS68" s="136"/>
      <c r="BT68" s="136"/>
      <c r="BU68" s="136"/>
      <c r="BV68" s="136"/>
      <c r="BW68" s="136"/>
      <c r="BX68" s="136"/>
      <c r="BY68" s="136"/>
      <c r="BZ68" s="136"/>
      <c r="CA68" s="137"/>
      <c r="CB68" s="86" t="s">
        <v>105</v>
      </c>
      <c r="CC68" s="86"/>
      <c r="CD68" s="86"/>
      <c r="CE68" s="86"/>
      <c r="CF68" s="86"/>
      <c r="CG68" s="86"/>
      <c r="CH68" s="90" t="s">
        <v>106</v>
      </c>
      <c r="CI68" s="90"/>
      <c r="CJ68" s="90"/>
      <c r="CK68" s="90"/>
      <c r="CL68" s="90"/>
      <c r="CM68" s="90"/>
      <c r="CN68" s="90"/>
      <c r="CO68" s="90"/>
      <c r="CP68" s="90"/>
      <c r="CQ68" s="390">
        <v>130500</v>
      </c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273" t="s">
        <v>377</v>
      </c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5"/>
      <c r="DR68" s="208" t="s">
        <v>113</v>
      </c>
      <c r="DS68" s="209"/>
      <c r="DT68" s="209"/>
      <c r="DU68" s="209"/>
      <c r="DV68" s="209"/>
      <c r="DW68" s="209"/>
      <c r="DX68" s="209"/>
      <c r="DY68" s="209"/>
      <c r="DZ68" s="209"/>
      <c r="EA68" s="209"/>
      <c r="EB68" s="210"/>
      <c r="EC68" s="90" t="s">
        <v>52</v>
      </c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262" t="s">
        <v>100</v>
      </c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2"/>
      <c r="FE68" s="262"/>
      <c r="FF68" s="14"/>
      <c r="FI68" s="59"/>
      <c r="FJ68" s="14"/>
    </row>
    <row r="69" spans="1:162" s="9" customFormat="1" ht="21" customHeight="1">
      <c r="A69" s="309" t="s">
        <v>91</v>
      </c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1"/>
      <c r="CQ69" s="323">
        <f>SUM(CQ16:DD68)</f>
        <v>25709000</v>
      </c>
      <c r="CR69" s="324"/>
      <c r="CS69" s="324"/>
      <c r="CT69" s="324"/>
      <c r="CU69" s="324"/>
      <c r="CV69" s="324"/>
      <c r="CW69" s="324"/>
      <c r="CX69" s="324"/>
      <c r="CY69" s="324"/>
      <c r="CZ69" s="324"/>
      <c r="DA69" s="324"/>
      <c r="DB69" s="324"/>
      <c r="DC69" s="324"/>
      <c r="DD69" s="325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273"/>
      <c r="DS69" s="274"/>
      <c r="DT69" s="274"/>
      <c r="DU69" s="274"/>
      <c r="DV69" s="274"/>
      <c r="DW69" s="274"/>
      <c r="DX69" s="274"/>
      <c r="DY69" s="274"/>
      <c r="DZ69" s="274"/>
      <c r="EA69" s="274"/>
      <c r="EB69" s="275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262"/>
      <c r="EP69" s="262"/>
      <c r="EQ69" s="262"/>
      <c r="ER69" s="262"/>
      <c r="ES69" s="262"/>
      <c r="ET69" s="262"/>
      <c r="EU69" s="262"/>
      <c r="EV69" s="262"/>
      <c r="EW69" s="262"/>
      <c r="EX69" s="262"/>
      <c r="EY69" s="262"/>
      <c r="EZ69" s="262"/>
      <c r="FA69" s="262"/>
      <c r="FB69" s="262"/>
      <c r="FC69" s="262"/>
      <c r="FD69" s="262"/>
      <c r="FE69" s="262"/>
      <c r="FF69" s="14"/>
    </row>
    <row r="70" spans="1:162" s="9" customFormat="1" ht="21" customHeight="1">
      <c r="A70" s="270" t="s">
        <v>70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2"/>
      <c r="FF70" s="14"/>
    </row>
    <row r="71" spans="1:162" s="9" customFormat="1" ht="30" customHeight="1">
      <c r="A71" s="249">
        <v>54</v>
      </c>
      <c r="B71" s="113"/>
      <c r="C71" s="113"/>
      <c r="D71" s="113"/>
      <c r="E71" s="113"/>
      <c r="F71" s="113"/>
      <c r="G71" s="113"/>
      <c r="H71" s="338"/>
      <c r="I71" s="169" t="s">
        <v>325</v>
      </c>
      <c r="J71" s="169"/>
      <c r="K71" s="169"/>
      <c r="L71" s="169"/>
      <c r="M71" s="169"/>
      <c r="N71" s="169"/>
      <c r="O71" s="169"/>
      <c r="P71" s="169"/>
      <c r="Q71" s="169"/>
      <c r="R71" s="169" t="s">
        <v>325</v>
      </c>
      <c r="S71" s="169"/>
      <c r="T71" s="169"/>
      <c r="U71" s="169"/>
      <c r="V71" s="169"/>
      <c r="W71" s="169"/>
      <c r="X71" s="169"/>
      <c r="Y71" s="169"/>
      <c r="Z71" s="169"/>
      <c r="AA71" s="313" t="s">
        <v>227</v>
      </c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5"/>
      <c r="AM71" s="188" t="s">
        <v>74</v>
      </c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69" t="s">
        <v>135</v>
      </c>
      <c r="BC71" s="169"/>
      <c r="BD71" s="169"/>
      <c r="BE71" s="169"/>
      <c r="BF71" s="169"/>
      <c r="BG71" s="169"/>
      <c r="BH71" s="188" t="s">
        <v>75</v>
      </c>
      <c r="BI71" s="188"/>
      <c r="BJ71" s="188"/>
      <c r="BK71" s="188"/>
      <c r="BL71" s="188"/>
      <c r="BM71" s="188"/>
      <c r="BN71" s="188"/>
      <c r="BO71" s="188"/>
      <c r="BP71" s="188"/>
      <c r="BQ71" s="138">
        <v>406</v>
      </c>
      <c r="BR71" s="139"/>
      <c r="BS71" s="139"/>
      <c r="BT71" s="139"/>
      <c r="BU71" s="139"/>
      <c r="BV71" s="139"/>
      <c r="BW71" s="139"/>
      <c r="BX71" s="139"/>
      <c r="BY71" s="139"/>
      <c r="BZ71" s="139"/>
      <c r="CA71" s="140"/>
      <c r="CB71" s="169" t="s">
        <v>105</v>
      </c>
      <c r="CC71" s="169"/>
      <c r="CD71" s="169"/>
      <c r="CE71" s="169"/>
      <c r="CF71" s="169"/>
      <c r="CG71" s="169"/>
      <c r="CH71" s="188" t="s">
        <v>106</v>
      </c>
      <c r="CI71" s="188"/>
      <c r="CJ71" s="188"/>
      <c r="CK71" s="188"/>
      <c r="CL71" s="188"/>
      <c r="CM71" s="188"/>
      <c r="CN71" s="188"/>
      <c r="CO71" s="188"/>
      <c r="CP71" s="188"/>
      <c r="CQ71" s="320">
        <v>290000</v>
      </c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156" t="s">
        <v>370</v>
      </c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8"/>
      <c r="DR71" s="156" t="s">
        <v>118</v>
      </c>
      <c r="DS71" s="157"/>
      <c r="DT71" s="157"/>
      <c r="DU71" s="157"/>
      <c r="DV71" s="157"/>
      <c r="DW71" s="157"/>
      <c r="DX71" s="157"/>
      <c r="DY71" s="157"/>
      <c r="DZ71" s="157"/>
      <c r="EA71" s="157"/>
      <c r="EB71" s="158"/>
      <c r="EC71" s="188" t="s">
        <v>52</v>
      </c>
      <c r="ED71" s="188"/>
      <c r="EE71" s="188"/>
      <c r="EF71" s="188"/>
      <c r="EG71" s="188"/>
      <c r="EH71" s="188"/>
      <c r="EI71" s="188"/>
      <c r="EJ71" s="188"/>
      <c r="EK71" s="188"/>
      <c r="EL71" s="188"/>
      <c r="EM71" s="188"/>
      <c r="EN71" s="188"/>
      <c r="EO71" s="189" t="s">
        <v>53</v>
      </c>
      <c r="EP71" s="189"/>
      <c r="EQ71" s="189"/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4"/>
    </row>
    <row r="72" spans="1:162" s="9" customFormat="1" ht="30" customHeight="1">
      <c r="A72" s="249">
        <v>55</v>
      </c>
      <c r="B72" s="113"/>
      <c r="C72" s="113"/>
      <c r="D72" s="113"/>
      <c r="E72" s="113"/>
      <c r="F72" s="113"/>
      <c r="G72" s="113"/>
      <c r="H72" s="338"/>
      <c r="I72" s="169" t="s">
        <v>326</v>
      </c>
      <c r="J72" s="169"/>
      <c r="K72" s="169"/>
      <c r="L72" s="169"/>
      <c r="M72" s="169"/>
      <c r="N72" s="169"/>
      <c r="O72" s="169"/>
      <c r="P72" s="169"/>
      <c r="Q72" s="169"/>
      <c r="R72" s="169" t="s">
        <v>326</v>
      </c>
      <c r="S72" s="169"/>
      <c r="T72" s="169"/>
      <c r="U72" s="169"/>
      <c r="V72" s="169"/>
      <c r="W72" s="169"/>
      <c r="X72" s="169"/>
      <c r="Y72" s="169"/>
      <c r="Z72" s="169"/>
      <c r="AA72" s="319" t="s">
        <v>71</v>
      </c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188" t="s">
        <v>72</v>
      </c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69" t="s">
        <v>134</v>
      </c>
      <c r="BC72" s="169"/>
      <c r="BD72" s="169"/>
      <c r="BE72" s="169"/>
      <c r="BF72" s="169"/>
      <c r="BG72" s="169"/>
      <c r="BH72" s="188" t="s">
        <v>73</v>
      </c>
      <c r="BI72" s="188"/>
      <c r="BJ72" s="188"/>
      <c r="BK72" s="188"/>
      <c r="BL72" s="188"/>
      <c r="BM72" s="188"/>
      <c r="BN72" s="188"/>
      <c r="BO72" s="188"/>
      <c r="BP72" s="188"/>
      <c r="BQ72" s="189">
        <v>320</v>
      </c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69" t="s">
        <v>105</v>
      </c>
      <c r="CC72" s="169"/>
      <c r="CD72" s="169"/>
      <c r="CE72" s="169"/>
      <c r="CF72" s="169"/>
      <c r="CG72" s="169"/>
      <c r="CH72" s="188" t="s">
        <v>123</v>
      </c>
      <c r="CI72" s="188"/>
      <c r="CJ72" s="188"/>
      <c r="CK72" s="188"/>
      <c r="CL72" s="188"/>
      <c r="CM72" s="188"/>
      <c r="CN72" s="188"/>
      <c r="CO72" s="188"/>
      <c r="CP72" s="188"/>
      <c r="CQ72" s="165">
        <v>280000</v>
      </c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56" t="s">
        <v>372</v>
      </c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8"/>
      <c r="DR72" s="156" t="s">
        <v>112</v>
      </c>
      <c r="DS72" s="157"/>
      <c r="DT72" s="157"/>
      <c r="DU72" s="157"/>
      <c r="DV72" s="157"/>
      <c r="DW72" s="157"/>
      <c r="DX72" s="157"/>
      <c r="DY72" s="157"/>
      <c r="DZ72" s="157"/>
      <c r="EA72" s="157"/>
      <c r="EB72" s="158"/>
      <c r="EC72" s="188" t="s">
        <v>52</v>
      </c>
      <c r="ED72" s="188"/>
      <c r="EE72" s="188"/>
      <c r="EF72" s="188"/>
      <c r="EG72" s="188"/>
      <c r="EH72" s="188"/>
      <c r="EI72" s="188"/>
      <c r="EJ72" s="188"/>
      <c r="EK72" s="188"/>
      <c r="EL72" s="188"/>
      <c r="EM72" s="188"/>
      <c r="EN72" s="188"/>
      <c r="EO72" s="189" t="s">
        <v>53</v>
      </c>
      <c r="EP72" s="189"/>
      <c r="EQ72" s="189"/>
      <c r="ER72" s="189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189"/>
      <c r="FE72" s="189"/>
      <c r="FF72" s="14"/>
    </row>
    <row r="73" spans="1:166" s="9" customFormat="1" ht="39" customHeight="1">
      <c r="A73" s="249">
        <v>56</v>
      </c>
      <c r="B73" s="113"/>
      <c r="C73" s="113"/>
      <c r="D73" s="113"/>
      <c r="E73" s="113"/>
      <c r="F73" s="113"/>
      <c r="G73" s="113"/>
      <c r="H73" s="338"/>
      <c r="I73" s="152" t="s">
        <v>263</v>
      </c>
      <c r="J73" s="153"/>
      <c r="K73" s="153"/>
      <c r="L73" s="153"/>
      <c r="M73" s="153"/>
      <c r="N73" s="153"/>
      <c r="O73" s="153"/>
      <c r="P73" s="153"/>
      <c r="Q73" s="154"/>
      <c r="R73" s="166" t="s">
        <v>288</v>
      </c>
      <c r="S73" s="166"/>
      <c r="T73" s="166"/>
      <c r="U73" s="166"/>
      <c r="V73" s="166"/>
      <c r="W73" s="166"/>
      <c r="X73" s="166"/>
      <c r="Y73" s="166"/>
      <c r="Z73" s="166"/>
      <c r="AA73" s="319" t="s">
        <v>222</v>
      </c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111" t="s">
        <v>159</v>
      </c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66" t="s">
        <v>42</v>
      </c>
      <c r="BC73" s="166"/>
      <c r="BD73" s="166"/>
      <c r="BE73" s="166"/>
      <c r="BF73" s="166"/>
      <c r="BG73" s="166"/>
      <c r="BH73" s="111" t="s">
        <v>55</v>
      </c>
      <c r="BI73" s="111"/>
      <c r="BJ73" s="111"/>
      <c r="BK73" s="111"/>
      <c r="BL73" s="111"/>
      <c r="BM73" s="111"/>
      <c r="BN73" s="111"/>
      <c r="BO73" s="111"/>
      <c r="BP73" s="111"/>
      <c r="BQ73" s="151">
        <v>1</v>
      </c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66" t="s">
        <v>105</v>
      </c>
      <c r="CC73" s="166"/>
      <c r="CD73" s="166"/>
      <c r="CE73" s="166"/>
      <c r="CF73" s="166"/>
      <c r="CG73" s="166"/>
      <c r="CH73" s="111" t="s">
        <v>106</v>
      </c>
      <c r="CI73" s="111"/>
      <c r="CJ73" s="111"/>
      <c r="CK73" s="111"/>
      <c r="CL73" s="111"/>
      <c r="CM73" s="111"/>
      <c r="CN73" s="111"/>
      <c r="CO73" s="111"/>
      <c r="CP73" s="111"/>
      <c r="CQ73" s="321">
        <v>820000</v>
      </c>
      <c r="CR73" s="321"/>
      <c r="CS73" s="321"/>
      <c r="CT73" s="321"/>
      <c r="CU73" s="321"/>
      <c r="CV73" s="321"/>
      <c r="CW73" s="321"/>
      <c r="CX73" s="321"/>
      <c r="CY73" s="321"/>
      <c r="CZ73" s="321"/>
      <c r="DA73" s="321"/>
      <c r="DB73" s="321"/>
      <c r="DC73" s="321"/>
      <c r="DD73" s="321"/>
      <c r="DE73" s="152" t="s">
        <v>372</v>
      </c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4"/>
      <c r="DR73" s="156" t="s">
        <v>112</v>
      </c>
      <c r="DS73" s="157"/>
      <c r="DT73" s="157"/>
      <c r="DU73" s="157"/>
      <c r="DV73" s="157"/>
      <c r="DW73" s="157"/>
      <c r="DX73" s="157"/>
      <c r="DY73" s="157"/>
      <c r="DZ73" s="157"/>
      <c r="EA73" s="157"/>
      <c r="EB73" s="158"/>
      <c r="EC73" s="111" t="s">
        <v>361</v>
      </c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51" t="s">
        <v>53</v>
      </c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4"/>
      <c r="FJ73" s="14"/>
    </row>
    <row r="74" spans="1:162" s="9" customFormat="1" ht="30" customHeight="1">
      <c r="A74" s="249">
        <v>57</v>
      </c>
      <c r="B74" s="113"/>
      <c r="C74" s="113"/>
      <c r="D74" s="113"/>
      <c r="E74" s="113"/>
      <c r="F74" s="113"/>
      <c r="G74" s="113"/>
      <c r="H74" s="338"/>
      <c r="I74" s="226" t="s">
        <v>326</v>
      </c>
      <c r="J74" s="226"/>
      <c r="K74" s="226"/>
      <c r="L74" s="226"/>
      <c r="M74" s="226"/>
      <c r="N74" s="226"/>
      <c r="O74" s="226"/>
      <c r="P74" s="226"/>
      <c r="Q74" s="226"/>
      <c r="R74" s="226" t="s">
        <v>326</v>
      </c>
      <c r="S74" s="226"/>
      <c r="T74" s="226"/>
      <c r="U74" s="226"/>
      <c r="V74" s="226"/>
      <c r="W74" s="226"/>
      <c r="X74" s="226"/>
      <c r="Y74" s="226"/>
      <c r="Z74" s="226"/>
      <c r="AA74" s="316" t="s">
        <v>76</v>
      </c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8"/>
      <c r="AM74" s="168" t="s">
        <v>77</v>
      </c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226" t="s">
        <v>134</v>
      </c>
      <c r="BC74" s="226"/>
      <c r="BD74" s="226"/>
      <c r="BE74" s="226"/>
      <c r="BF74" s="226"/>
      <c r="BG74" s="226"/>
      <c r="BH74" s="168" t="s">
        <v>73</v>
      </c>
      <c r="BI74" s="168"/>
      <c r="BJ74" s="168"/>
      <c r="BK74" s="168"/>
      <c r="BL74" s="168"/>
      <c r="BM74" s="168"/>
      <c r="BN74" s="168"/>
      <c r="BO74" s="168"/>
      <c r="BP74" s="168"/>
      <c r="BQ74" s="227">
        <v>150</v>
      </c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6" t="s">
        <v>105</v>
      </c>
      <c r="CC74" s="226"/>
      <c r="CD74" s="226"/>
      <c r="CE74" s="226"/>
      <c r="CF74" s="226"/>
      <c r="CG74" s="226"/>
      <c r="CH74" s="168" t="s">
        <v>106</v>
      </c>
      <c r="CI74" s="168"/>
      <c r="CJ74" s="168"/>
      <c r="CK74" s="168"/>
      <c r="CL74" s="168"/>
      <c r="CM74" s="168"/>
      <c r="CN74" s="168"/>
      <c r="CO74" s="168"/>
      <c r="CP74" s="168"/>
      <c r="CQ74" s="312">
        <v>130000</v>
      </c>
      <c r="CR74" s="312"/>
      <c r="CS74" s="312"/>
      <c r="CT74" s="312"/>
      <c r="CU74" s="312"/>
      <c r="CV74" s="312"/>
      <c r="CW74" s="312"/>
      <c r="CX74" s="312"/>
      <c r="CY74" s="312"/>
      <c r="CZ74" s="312"/>
      <c r="DA74" s="312"/>
      <c r="DB74" s="312"/>
      <c r="DC74" s="312"/>
      <c r="DD74" s="312"/>
      <c r="DE74" s="208" t="s">
        <v>375</v>
      </c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10"/>
      <c r="DR74" s="208" t="s">
        <v>113</v>
      </c>
      <c r="DS74" s="209"/>
      <c r="DT74" s="209"/>
      <c r="DU74" s="209"/>
      <c r="DV74" s="209"/>
      <c r="DW74" s="209"/>
      <c r="DX74" s="209"/>
      <c r="DY74" s="209"/>
      <c r="DZ74" s="209"/>
      <c r="EA74" s="209"/>
      <c r="EB74" s="210"/>
      <c r="EC74" s="168" t="s">
        <v>52</v>
      </c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227" t="s">
        <v>53</v>
      </c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14"/>
    </row>
    <row r="75" spans="1:162" s="9" customFormat="1" ht="30" customHeight="1">
      <c r="A75" s="249">
        <v>58</v>
      </c>
      <c r="B75" s="113"/>
      <c r="C75" s="113"/>
      <c r="D75" s="113"/>
      <c r="E75" s="113"/>
      <c r="F75" s="113"/>
      <c r="G75" s="113"/>
      <c r="H75" s="338"/>
      <c r="I75" s="226" t="s">
        <v>325</v>
      </c>
      <c r="J75" s="226"/>
      <c r="K75" s="226"/>
      <c r="L75" s="226"/>
      <c r="M75" s="226"/>
      <c r="N75" s="226"/>
      <c r="O75" s="226"/>
      <c r="P75" s="226"/>
      <c r="Q75" s="226"/>
      <c r="R75" s="226" t="s">
        <v>325</v>
      </c>
      <c r="S75" s="226"/>
      <c r="T75" s="226"/>
      <c r="U75" s="226"/>
      <c r="V75" s="226"/>
      <c r="W75" s="226"/>
      <c r="X75" s="226"/>
      <c r="Y75" s="226"/>
      <c r="Z75" s="226"/>
      <c r="AA75" s="316" t="s">
        <v>228</v>
      </c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10"/>
      <c r="AM75" s="168" t="s">
        <v>74</v>
      </c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226" t="s">
        <v>135</v>
      </c>
      <c r="BC75" s="226"/>
      <c r="BD75" s="226"/>
      <c r="BE75" s="226"/>
      <c r="BF75" s="226"/>
      <c r="BG75" s="226"/>
      <c r="BH75" s="168" t="s">
        <v>75</v>
      </c>
      <c r="BI75" s="168"/>
      <c r="BJ75" s="168"/>
      <c r="BK75" s="168"/>
      <c r="BL75" s="168"/>
      <c r="BM75" s="168"/>
      <c r="BN75" s="168"/>
      <c r="BO75" s="168"/>
      <c r="BP75" s="168"/>
      <c r="BQ75" s="135">
        <v>215</v>
      </c>
      <c r="BR75" s="136"/>
      <c r="BS75" s="136"/>
      <c r="BT75" s="136"/>
      <c r="BU75" s="136"/>
      <c r="BV75" s="136"/>
      <c r="BW75" s="136"/>
      <c r="BX75" s="136"/>
      <c r="BY75" s="136"/>
      <c r="BZ75" s="136"/>
      <c r="CA75" s="137"/>
      <c r="CB75" s="226" t="s">
        <v>105</v>
      </c>
      <c r="CC75" s="226"/>
      <c r="CD75" s="226"/>
      <c r="CE75" s="226"/>
      <c r="CF75" s="226"/>
      <c r="CG75" s="226"/>
      <c r="CH75" s="168" t="s">
        <v>106</v>
      </c>
      <c r="CI75" s="168"/>
      <c r="CJ75" s="168"/>
      <c r="CK75" s="168"/>
      <c r="CL75" s="168"/>
      <c r="CM75" s="168"/>
      <c r="CN75" s="168"/>
      <c r="CO75" s="168"/>
      <c r="CP75" s="168"/>
      <c r="CQ75" s="312">
        <v>365000</v>
      </c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2"/>
      <c r="DE75" s="208" t="s">
        <v>375</v>
      </c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10"/>
      <c r="DR75" s="208" t="s">
        <v>113</v>
      </c>
      <c r="DS75" s="209"/>
      <c r="DT75" s="209"/>
      <c r="DU75" s="209"/>
      <c r="DV75" s="209"/>
      <c r="DW75" s="209"/>
      <c r="DX75" s="209"/>
      <c r="DY75" s="209"/>
      <c r="DZ75" s="209"/>
      <c r="EA75" s="209"/>
      <c r="EB75" s="210"/>
      <c r="EC75" s="168" t="s">
        <v>52</v>
      </c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227" t="s">
        <v>53</v>
      </c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14"/>
    </row>
    <row r="76" spans="1:162" s="9" customFormat="1" ht="30" customHeight="1">
      <c r="A76" s="249">
        <v>59</v>
      </c>
      <c r="B76" s="113"/>
      <c r="C76" s="113"/>
      <c r="D76" s="113"/>
      <c r="E76" s="113"/>
      <c r="F76" s="113"/>
      <c r="G76" s="113"/>
      <c r="H76" s="338"/>
      <c r="I76" s="226" t="s">
        <v>327</v>
      </c>
      <c r="J76" s="226"/>
      <c r="K76" s="226"/>
      <c r="L76" s="226"/>
      <c r="M76" s="226"/>
      <c r="N76" s="226"/>
      <c r="O76" s="226"/>
      <c r="P76" s="226"/>
      <c r="Q76" s="226"/>
      <c r="R76" s="226" t="s">
        <v>328</v>
      </c>
      <c r="S76" s="226"/>
      <c r="T76" s="226"/>
      <c r="U76" s="226"/>
      <c r="V76" s="226"/>
      <c r="W76" s="226"/>
      <c r="X76" s="226"/>
      <c r="Y76" s="226"/>
      <c r="Z76" s="226"/>
      <c r="AA76" s="307" t="s">
        <v>133</v>
      </c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168" t="s">
        <v>132</v>
      </c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226" t="s">
        <v>95</v>
      </c>
      <c r="BC76" s="226"/>
      <c r="BD76" s="226"/>
      <c r="BE76" s="226"/>
      <c r="BF76" s="226"/>
      <c r="BG76" s="226"/>
      <c r="BH76" s="168" t="s">
        <v>60</v>
      </c>
      <c r="BI76" s="168"/>
      <c r="BJ76" s="168"/>
      <c r="BK76" s="168"/>
      <c r="BL76" s="168"/>
      <c r="BM76" s="168"/>
      <c r="BN76" s="168"/>
      <c r="BO76" s="168"/>
      <c r="BP76" s="168"/>
      <c r="BQ76" s="135">
        <v>1228</v>
      </c>
      <c r="BR76" s="136"/>
      <c r="BS76" s="136"/>
      <c r="BT76" s="136"/>
      <c r="BU76" s="136"/>
      <c r="BV76" s="136"/>
      <c r="BW76" s="136"/>
      <c r="BX76" s="136"/>
      <c r="BY76" s="136"/>
      <c r="BZ76" s="136"/>
      <c r="CA76" s="137"/>
      <c r="CB76" s="226" t="s">
        <v>105</v>
      </c>
      <c r="CC76" s="226"/>
      <c r="CD76" s="226"/>
      <c r="CE76" s="226"/>
      <c r="CF76" s="226"/>
      <c r="CG76" s="226"/>
      <c r="CH76" s="168" t="s">
        <v>123</v>
      </c>
      <c r="CI76" s="168"/>
      <c r="CJ76" s="168"/>
      <c r="CK76" s="168"/>
      <c r="CL76" s="168"/>
      <c r="CM76" s="168"/>
      <c r="CN76" s="168"/>
      <c r="CO76" s="168"/>
      <c r="CP76" s="168"/>
      <c r="CQ76" s="312">
        <v>120000</v>
      </c>
      <c r="CR76" s="312"/>
      <c r="CS76" s="312"/>
      <c r="CT76" s="312"/>
      <c r="CU76" s="312"/>
      <c r="CV76" s="312"/>
      <c r="CW76" s="312"/>
      <c r="CX76" s="312"/>
      <c r="CY76" s="312"/>
      <c r="CZ76" s="312"/>
      <c r="DA76" s="312"/>
      <c r="DB76" s="312"/>
      <c r="DC76" s="312"/>
      <c r="DD76" s="312"/>
      <c r="DE76" s="226" t="s">
        <v>376</v>
      </c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08" t="s">
        <v>113</v>
      </c>
      <c r="DS76" s="209"/>
      <c r="DT76" s="209"/>
      <c r="DU76" s="209"/>
      <c r="DV76" s="209"/>
      <c r="DW76" s="209"/>
      <c r="DX76" s="209"/>
      <c r="DY76" s="209"/>
      <c r="DZ76" s="209"/>
      <c r="EA76" s="209"/>
      <c r="EB76" s="210"/>
      <c r="EC76" s="168" t="s">
        <v>52</v>
      </c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227" t="s">
        <v>53</v>
      </c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14"/>
    </row>
    <row r="77" spans="1:162" s="9" customFormat="1" ht="21" customHeight="1">
      <c r="A77" s="309" t="s">
        <v>91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310"/>
      <c r="BU77" s="310"/>
      <c r="BV77" s="310"/>
      <c r="BW77" s="310"/>
      <c r="BX77" s="310"/>
      <c r="BY77" s="310"/>
      <c r="BZ77" s="310"/>
      <c r="CA77" s="310"/>
      <c r="CB77" s="310"/>
      <c r="CC77" s="310"/>
      <c r="CD77" s="310"/>
      <c r="CE77" s="310"/>
      <c r="CF77" s="310"/>
      <c r="CG77" s="310"/>
      <c r="CH77" s="310"/>
      <c r="CI77" s="310"/>
      <c r="CJ77" s="310"/>
      <c r="CK77" s="310"/>
      <c r="CL77" s="310"/>
      <c r="CM77" s="310"/>
      <c r="CN77" s="310"/>
      <c r="CO77" s="310"/>
      <c r="CP77" s="311"/>
      <c r="CQ77" s="341">
        <f>SUM(CQ71:DD76)</f>
        <v>2005000</v>
      </c>
      <c r="CR77" s="341"/>
      <c r="CS77" s="341"/>
      <c r="CT77" s="341"/>
      <c r="CU77" s="341"/>
      <c r="CV77" s="341"/>
      <c r="CW77" s="341"/>
      <c r="CX77" s="341"/>
      <c r="CY77" s="341"/>
      <c r="CZ77" s="341"/>
      <c r="DA77" s="341"/>
      <c r="DB77" s="341"/>
      <c r="DC77" s="341"/>
      <c r="DD77" s="341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273"/>
      <c r="DS77" s="274"/>
      <c r="DT77" s="274"/>
      <c r="DU77" s="274"/>
      <c r="DV77" s="274"/>
      <c r="DW77" s="274"/>
      <c r="DX77" s="274"/>
      <c r="DY77" s="274"/>
      <c r="DZ77" s="274"/>
      <c r="EA77" s="274"/>
      <c r="EB77" s="275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262"/>
      <c r="EP77" s="262"/>
      <c r="EQ77" s="262"/>
      <c r="ER77" s="262"/>
      <c r="ES77" s="262"/>
      <c r="ET77" s="262"/>
      <c r="EU77" s="262"/>
      <c r="EV77" s="262"/>
      <c r="EW77" s="262"/>
      <c r="EX77" s="262"/>
      <c r="EY77" s="262"/>
      <c r="EZ77" s="262"/>
      <c r="FA77" s="262"/>
      <c r="FB77" s="262"/>
      <c r="FC77" s="262"/>
      <c r="FD77" s="262"/>
      <c r="FE77" s="262"/>
      <c r="FF77" s="14"/>
    </row>
    <row r="78" spans="1:162" s="9" customFormat="1" ht="21" customHeight="1">
      <c r="A78" s="270" t="s">
        <v>80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2"/>
      <c r="FF78" s="14"/>
    </row>
    <row r="79" spans="1:162" s="9" customFormat="1" ht="30" customHeight="1">
      <c r="A79" s="249">
        <v>60</v>
      </c>
      <c r="B79" s="113"/>
      <c r="C79" s="113"/>
      <c r="D79" s="113"/>
      <c r="E79" s="113"/>
      <c r="F79" s="113"/>
      <c r="G79" s="113"/>
      <c r="H79" s="338"/>
      <c r="I79" s="156" t="s">
        <v>330</v>
      </c>
      <c r="J79" s="157"/>
      <c r="K79" s="157"/>
      <c r="L79" s="157"/>
      <c r="M79" s="157"/>
      <c r="N79" s="157"/>
      <c r="O79" s="157"/>
      <c r="P79" s="157"/>
      <c r="Q79" s="158"/>
      <c r="R79" s="166" t="s">
        <v>329</v>
      </c>
      <c r="S79" s="166"/>
      <c r="T79" s="166"/>
      <c r="U79" s="166"/>
      <c r="V79" s="166"/>
      <c r="W79" s="166"/>
      <c r="X79" s="166"/>
      <c r="Y79" s="166"/>
      <c r="Z79" s="166"/>
      <c r="AA79" s="319" t="s">
        <v>56</v>
      </c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111" t="s">
        <v>115</v>
      </c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66" t="s">
        <v>42</v>
      </c>
      <c r="BC79" s="166"/>
      <c r="BD79" s="166"/>
      <c r="BE79" s="166"/>
      <c r="BF79" s="166"/>
      <c r="BG79" s="166"/>
      <c r="BH79" s="111" t="s">
        <v>43</v>
      </c>
      <c r="BI79" s="111"/>
      <c r="BJ79" s="111"/>
      <c r="BK79" s="111"/>
      <c r="BL79" s="111"/>
      <c r="BM79" s="111"/>
      <c r="BN79" s="111"/>
      <c r="BO79" s="111"/>
      <c r="BP79" s="111"/>
      <c r="BQ79" s="151">
        <v>1.2</v>
      </c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66" t="s">
        <v>105</v>
      </c>
      <c r="CC79" s="166"/>
      <c r="CD79" s="166"/>
      <c r="CE79" s="166"/>
      <c r="CF79" s="166"/>
      <c r="CG79" s="166"/>
      <c r="CH79" s="111" t="s">
        <v>106</v>
      </c>
      <c r="CI79" s="111"/>
      <c r="CJ79" s="111"/>
      <c r="CK79" s="111"/>
      <c r="CL79" s="111"/>
      <c r="CM79" s="111"/>
      <c r="CN79" s="111"/>
      <c r="CO79" s="111"/>
      <c r="CP79" s="111"/>
      <c r="CQ79" s="321">
        <v>120000</v>
      </c>
      <c r="CR79" s="321"/>
      <c r="CS79" s="321"/>
      <c r="CT79" s="321"/>
      <c r="CU79" s="321"/>
      <c r="CV79" s="321"/>
      <c r="CW79" s="321"/>
      <c r="CX79" s="321"/>
      <c r="CY79" s="321"/>
      <c r="CZ79" s="321"/>
      <c r="DA79" s="321"/>
      <c r="DB79" s="321"/>
      <c r="DC79" s="321"/>
      <c r="DD79" s="321"/>
      <c r="DE79" s="152" t="s">
        <v>370</v>
      </c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4"/>
      <c r="DR79" s="156" t="s">
        <v>118</v>
      </c>
      <c r="DS79" s="157"/>
      <c r="DT79" s="157"/>
      <c r="DU79" s="157"/>
      <c r="DV79" s="157"/>
      <c r="DW79" s="157"/>
      <c r="DX79" s="157"/>
      <c r="DY79" s="157"/>
      <c r="DZ79" s="157"/>
      <c r="EA79" s="157"/>
      <c r="EB79" s="158"/>
      <c r="EC79" s="111" t="s">
        <v>52</v>
      </c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51" t="s">
        <v>53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4"/>
    </row>
    <row r="80" spans="1:162" s="9" customFormat="1" ht="30" customHeight="1">
      <c r="A80" s="249">
        <v>61</v>
      </c>
      <c r="B80" s="113"/>
      <c r="C80" s="113"/>
      <c r="D80" s="113"/>
      <c r="E80" s="113"/>
      <c r="F80" s="113"/>
      <c r="G80" s="113"/>
      <c r="H80" s="338"/>
      <c r="I80" s="166" t="s">
        <v>294</v>
      </c>
      <c r="J80" s="166"/>
      <c r="K80" s="166"/>
      <c r="L80" s="166"/>
      <c r="M80" s="166"/>
      <c r="N80" s="166"/>
      <c r="O80" s="166"/>
      <c r="P80" s="166"/>
      <c r="Q80" s="166"/>
      <c r="R80" s="166" t="s">
        <v>293</v>
      </c>
      <c r="S80" s="166"/>
      <c r="T80" s="166"/>
      <c r="U80" s="166"/>
      <c r="V80" s="166"/>
      <c r="W80" s="166"/>
      <c r="X80" s="166"/>
      <c r="Y80" s="166"/>
      <c r="Z80" s="166"/>
      <c r="AA80" s="256" t="s">
        <v>398</v>
      </c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111" t="s">
        <v>223</v>
      </c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66" t="s">
        <v>54</v>
      </c>
      <c r="BC80" s="166"/>
      <c r="BD80" s="166"/>
      <c r="BE80" s="166"/>
      <c r="BF80" s="166"/>
      <c r="BG80" s="166"/>
      <c r="BH80" s="111" t="s">
        <v>55</v>
      </c>
      <c r="BI80" s="111"/>
      <c r="BJ80" s="111"/>
      <c r="BK80" s="111"/>
      <c r="BL80" s="111"/>
      <c r="BM80" s="111"/>
      <c r="BN80" s="111"/>
      <c r="BO80" s="111"/>
      <c r="BP80" s="111"/>
      <c r="BQ80" s="138">
        <v>78</v>
      </c>
      <c r="BR80" s="139"/>
      <c r="BS80" s="139"/>
      <c r="BT80" s="139"/>
      <c r="BU80" s="139"/>
      <c r="BV80" s="139"/>
      <c r="BW80" s="139"/>
      <c r="BX80" s="139"/>
      <c r="BY80" s="139"/>
      <c r="BZ80" s="139"/>
      <c r="CA80" s="140"/>
      <c r="CB80" s="166" t="s">
        <v>105</v>
      </c>
      <c r="CC80" s="166"/>
      <c r="CD80" s="166"/>
      <c r="CE80" s="166"/>
      <c r="CF80" s="166"/>
      <c r="CG80" s="166"/>
      <c r="CH80" s="111" t="s">
        <v>106</v>
      </c>
      <c r="CI80" s="111"/>
      <c r="CJ80" s="111"/>
      <c r="CK80" s="111"/>
      <c r="CL80" s="111"/>
      <c r="CM80" s="111"/>
      <c r="CN80" s="111"/>
      <c r="CO80" s="111"/>
      <c r="CP80" s="111"/>
      <c r="CQ80" s="321">
        <v>950000</v>
      </c>
      <c r="CR80" s="321"/>
      <c r="CS80" s="321"/>
      <c r="CT80" s="321"/>
      <c r="CU80" s="321"/>
      <c r="CV80" s="321"/>
      <c r="CW80" s="321"/>
      <c r="CX80" s="321"/>
      <c r="CY80" s="321"/>
      <c r="CZ80" s="321"/>
      <c r="DA80" s="321"/>
      <c r="DB80" s="321"/>
      <c r="DC80" s="321"/>
      <c r="DD80" s="321"/>
      <c r="DE80" s="152" t="s">
        <v>372</v>
      </c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4"/>
      <c r="DR80" s="156" t="s">
        <v>112</v>
      </c>
      <c r="DS80" s="157"/>
      <c r="DT80" s="157"/>
      <c r="DU80" s="157"/>
      <c r="DV80" s="157"/>
      <c r="DW80" s="157"/>
      <c r="DX80" s="157"/>
      <c r="DY80" s="157"/>
      <c r="DZ80" s="157"/>
      <c r="EA80" s="157"/>
      <c r="EB80" s="158"/>
      <c r="EC80" s="111" t="s">
        <v>52</v>
      </c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51" t="s">
        <v>53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4"/>
    </row>
    <row r="81" spans="1:162" s="9" customFormat="1" ht="30" customHeight="1">
      <c r="A81" s="249">
        <v>62</v>
      </c>
      <c r="B81" s="113"/>
      <c r="C81" s="113"/>
      <c r="D81" s="113"/>
      <c r="E81" s="113"/>
      <c r="F81" s="113"/>
      <c r="G81" s="113"/>
      <c r="H81" s="338"/>
      <c r="I81" s="156" t="s">
        <v>330</v>
      </c>
      <c r="J81" s="157"/>
      <c r="K81" s="157"/>
      <c r="L81" s="157"/>
      <c r="M81" s="157"/>
      <c r="N81" s="157"/>
      <c r="O81" s="157"/>
      <c r="P81" s="157"/>
      <c r="Q81" s="158"/>
      <c r="R81" s="166" t="s">
        <v>329</v>
      </c>
      <c r="S81" s="166"/>
      <c r="T81" s="166"/>
      <c r="U81" s="166"/>
      <c r="V81" s="166"/>
      <c r="W81" s="166"/>
      <c r="X81" s="166"/>
      <c r="Y81" s="166"/>
      <c r="Z81" s="166"/>
      <c r="AA81" s="319" t="s">
        <v>56</v>
      </c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111" t="s">
        <v>115</v>
      </c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66" t="s">
        <v>42</v>
      </c>
      <c r="BC81" s="166"/>
      <c r="BD81" s="166"/>
      <c r="BE81" s="166"/>
      <c r="BF81" s="166"/>
      <c r="BG81" s="166"/>
      <c r="BH81" s="111" t="s">
        <v>43</v>
      </c>
      <c r="BI81" s="111"/>
      <c r="BJ81" s="111"/>
      <c r="BK81" s="111"/>
      <c r="BL81" s="111"/>
      <c r="BM81" s="111"/>
      <c r="BN81" s="111"/>
      <c r="BO81" s="111"/>
      <c r="BP81" s="111"/>
      <c r="BQ81" s="151">
        <v>2</v>
      </c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66" t="s">
        <v>105</v>
      </c>
      <c r="CC81" s="166"/>
      <c r="CD81" s="166"/>
      <c r="CE81" s="166"/>
      <c r="CF81" s="166"/>
      <c r="CG81" s="166"/>
      <c r="CH81" s="111" t="s">
        <v>106</v>
      </c>
      <c r="CI81" s="111"/>
      <c r="CJ81" s="111"/>
      <c r="CK81" s="111"/>
      <c r="CL81" s="111"/>
      <c r="CM81" s="111"/>
      <c r="CN81" s="111"/>
      <c r="CO81" s="111"/>
      <c r="CP81" s="111"/>
      <c r="CQ81" s="321">
        <v>310000</v>
      </c>
      <c r="CR81" s="321"/>
      <c r="CS81" s="321"/>
      <c r="CT81" s="321"/>
      <c r="CU81" s="321"/>
      <c r="CV81" s="321"/>
      <c r="CW81" s="321"/>
      <c r="CX81" s="321"/>
      <c r="CY81" s="321"/>
      <c r="CZ81" s="321"/>
      <c r="DA81" s="321"/>
      <c r="DB81" s="321"/>
      <c r="DC81" s="321"/>
      <c r="DD81" s="321"/>
      <c r="DE81" s="166" t="s">
        <v>372</v>
      </c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56" t="s">
        <v>112</v>
      </c>
      <c r="DS81" s="157"/>
      <c r="DT81" s="157"/>
      <c r="DU81" s="157"/>
      <c r="DV81" s="157"/>
      <c r="DW81" s="157"/>
      <c r="DX81" s="157"/>
      <c r="DY81" s="157"/>
      <c r="DZ81" s="157"/>
      <c r="EA81" s="157"/>
      <c r="EB81" s="158"/>
      <c r="EC81" s="111" t="s">
        <v>52</v>
      </c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51" t="s">
        <v>53</v>
      </c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4"/>
    </row>
    <row r="82" spans="1:162" s="9" customFormat="1" ht="30" customHeight="1">
      <c r="A82" s="249">
        <v>63</v>
      </c>
      <c r="B82" s="113"/>
      <c r="C82" s="113"/>
      <c r="D82" s="113"/>
      <c r="E82" s="113"/>
      <c r="F82" s="113"/>
      <c r="G82" s="113"/>
      <c r="H82" s="338"/>
      <c r="I82" s="208" t="s">
        <v>331</v>
      </c>
      <c r="J82" s="209"/>
      <c r="K82" s="209"/>
      <c r="L82" s="209"/>
      <c r="M82" s="209"/>
      <c r="N82" s="209"/>
      <c r="O82" s="209"/>
      <c r="P82" s="209"/>
      <c r="Q82" s="210"/>
      <c r="R82" s="86" t="s">
        <v>331</v>
      </c>
      <c r="S82" s="86"/>
      <c r="T82" s="86"/>
      <c r="U82" s="86"/>
      <c r="V82" s="86"/>
      <c r="W82" s="86"/>
      <c r="X82" s="86"/>
      <c r="Y82" s="86"/>
      <c r="Z82" s="86"/>
      <c r="AA82" s="307" t="s">
        <v>78</v>
      </c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135" t="s">
        <v>116</v>
      </c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7"/>
      <c r="BB82" s="86" t="s">
        <v>42</v>
      </c>
      <c r="BC82" s="86"/>
      <c r="BD82" s="86"/>
      <c r="BE82" s="86"/>
      <c r="BF82" s="86"/>
      <c r="BG82" s="86"/>
      <c r="BH82" s="90" t="s">
        <v>43</v>
      </c>
      <c r="BI82" s="90"/>
      <c r="BJ82" s="90"/>
      <c r="BK82" s="90"/>
      <c r="BL82" s="90"/>
      <c r="BM82" s="90"/>
      <c r="BN82" s="90"/>
      <c r="BO82" s="90"/>
      <c r="BP82" s="90"/>
      <c r="BQ82" s="262">
        <v>20</v>
      </c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86" t="s">
        <v>105</v>
      </c>
      <c r="CC82" s="86"/>
      <c r="CD82" s="86"/>
      <c r="CE82" s="86"/>
      <c r="CF82" s="86"/>
      <c r="CG82" s="86"/>
      <c r="CH82" s="90" t="s">
        <v>106</v>
      </c>
      <c r="CI82" s="90"/>
      <c r="CJ82" s="90"/>
      <c r="CK82" s="90"/>
      <c r="CL82" s="90"/>
      <c r="CM82" s="90"/>
      <c r="CN82" s="90"/>
      <c r="CO82" s="90"/>
      <c r="CP82" s="90"/>
      <c r="CQ82" s="322">
        <v>1250000</v>
      </c>
      <c r="CR82" s="322"/>
      <c r="CS82" s="322"/>
      <c r="CT82" s="322"/>
      <c r="CU82" s="322"/>
      <c r="CV82" s="322"/>
      <c r="CW82" s="322"/>
      <c r="CX82" s="322"/>
      <c r="CY82" s="322"/>
      <c r="CZ82" s="322"/>
      <c r="DA82" s="322"/>
      <c r="DB82" s="322"/>
      <c r="DC82" s="322"/>
      <c r="DD82" s="322"/>
      <c r="DE82" s="273" t="s">
        <v>373</v>
      </c>
      <c r="DF82" s="274"/>
      <c r="DG82" s="274"/>
      <c r="DH82" s="274"/>
      <c r="DI82" s="274"/>
      <c r="DJ82" s="274"/>
      <c r="DK82" s="274"/>
      <c r="DL82" s="274"/>
      <c r="DM82" s="274"/>
      <c r="DN82" s="274"/>
      <c r="DO82" s="274"/>
      <c r="DP82" s="274"/>
      <c r="DQ82" s="275"/>
      <c r="DR82" s="208" t="s">
        <v>117</v>
      </c>
      <c r="DS82" s="209"/>
      <c r="DT82" s="209"/>
      <c r="DU82" s="209"/>
      <c r="DV82" s="209"/>
      <c r="DW82" s="209"/>
      <c r="DX82" s="209"/>
      <c r="DY82" s="209"/>
      <c r="DZ82" s="209"/>
      <c r="EA82" s="209"/>
      <c r="EB82" s="210"/>
      <c r="EC82" s="90" t="s">
        <v>52</v>
      </c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262" t="s">
        <v>53</v>
      </c>
      <c r="EP82" s="262"/>
      <c r="EQ82" s="262"/>
      <c r="ER82" s="262"/>
      <c r="ES82" s="262"/>
      <c r="ET82" s="262"/>
      <c r="EU82" s="262"/>
      <c r="EV82" s="262"/>
      <c r="EW82" s="262"/>
      <c r="EX82" s="262"/>
      <c r="EY82" s="262"/>
      <c r="EZ82" s="262"/>
      <c r="FA82" s="262"/>
      <c r="FB82" s="262"/>
      <c r="FC82" s="262"/>
      <c r="FD82" s="262"/>
      <c r="FE82" s="262"/>
      <c r="FF82" s="14"/>
    </row>
    <row r="83" spans="1:162" s="9" customFormat="1" ht="30" customHeight="1">
      <c r="A83" s="249">
        <v>64</v>
      </c>
      <c r="B83" s="113"/>
      <c r="C83" s="113"/>
      <c r="D83" s="113"/>
      <c r="E83" s="113"/>
      <c r="F83" s="113"/>
      <c r="G83" s="113"/>
      <c r="H83" s="338"/>
      <c r="I83" s="86" t="s">
        <v>333</v>
      </c>
      <c r="J83" s="86"/>
      <c r="K83" s="86"/>
      <c r="L83" s="86"/>
      <c r="M83" s="86"/>
      <c r="N83" s="86"/>
      <c r="O83" s="86"/>
      <c r="P83" s="86"/>
      <c r="Q83" s="86"/>
      <c r="R83" s="86" t="s">
        <v>332</v>
      </c>
      <c r="S83" s="86"/>
      <c r="T83" s="86"/>
      <c r="U83" s="86"/>
      <c r="V83" s="86"/>
      <c r="W83" s="86"/>
      <c r="X83" s="86"/>
      <c r="Y83" s="86"/>
      <c r="Z83" s="86"/>
      <c r="AA83" s="307" t="s">
        <v>79</v>
      </c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90" t="s">
        <v>128</v>
      </c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86" t="s">
        <v>42</v>
      </c>
      <c r="BC83" s="86"/>
      <c r="BD83" s="86"/>
      <c r="BE83" s="86"/>
      <c r="BF83" s="86"/>
      <c r="BG83" s="86"/>
      <c r="BH83" s="90" t="s">
        <v>43</v>
      </c>
      <c r="BI83" s="90"/>
      <c r="BJ83" s="90"/>
      <c r="BK83" s="90"/>
      <c r="BL83" s="90"/>
      <c r="BM83" s="90"/>
      <c r="BN83" s="90"/>
      <c r="BO83" s="90"/>
      <c r="BP83" s="90"/>
      <c r="BQ83" s="262">
        <v>3</v>
      </c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86" t="s">
        <v>105</v>
      </c>
      <c r="CC83" s="86"/>
      <c r="CD83" s="86"/>
      <c r="CE83" s="86"/>
      <c r="CF83" s="86"/>
      <c r="CG83" s="86"/>
      <c r="CH83" s="90" t="s">
        <v>123</v>
      </c>
      <c r="CI83" s="90"/>
      <c r="CJ83" s="90"/>
      <c r="CK83" s="90"/>
      <c r="CL83" s="90"/>
      <c r="CM83" s="90"/>
      <c r="CN83" s="90"/>
      <c r="CO83" s="90"/>
      <c r="CP83" s="90"/>
      <c r="CQ83" s="322">
        <v>350000</v>
      </c>
      <c r="CR83" s="322"/>
      <c r="CS83" s="322"/>
      <c r="CT83" s="322"/>
      <c r="CU83" s="322"/>
      <c r="CV83" s="322"/>
      <c r="CW83" s="322"/>
      <c r="CX83" s="322"/>
      <c r="CY83" s="322"/>
      <c r="CZ83" s="322"/>
      <c r="DA83" s="322"/>
      <c r="DB83" s="322"/>
      <c r="DC83" s="322"/>
      <c r="DD83" s="322"/>
      <c r="DE83" s="273" t="s">
        <v>378</v>
      </c>
      <c r="DF83" s="274"/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5"/>
      <c r="DR83" s="208" t="s">
        <v>117</v>
      </c>
      <c r="DS83" s="209"/>
      <c r="DT83" s="209"/>
      <c r="DU83" s="209"/>
      <c r="DV83" s="209"/>
      <c r="DW83" s="209"/>
      <c r="DX83" s="209"/>
      <c r="DY83" s="209"/>
      <c r="DZ83" s="209"/>
      <c r="EA83" s="209"/>
      <c r="EB83" s="210"/>
      <c r="EC83" s="90" t="s">
        <v>52</v>
      </c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262" t="s">
        <v>53</v>
      </c>
      <c r="EP83" s="262"/>
      <c r="EQ83" s="262"/>
      <c r="ER83" s="262"/>
      <c r="ES83" s="262"/>
      <c r="ET83" s="262"/>
      <c r="EU83" s="262"/>
      <c r="EV83" s="262"/>
      <c r="EW83" s="262"/>
      <c r="EX83" s="262"/>
      <c r="EY83" s="262"/>
      <c r="EZ83" s="262"/>
      <c r="FA83" s="262"/>
      <c r="FB83" s="262"/>
      <c r="FC83" s="262"/>
      <c r="FD83" s="262"/>
      <c r="FE83" s="262"/>
      <c r="FF83" s="14"/>
    </row>
    <row r="84" spans="1:162" s="9" customFormat="1" ht="30" customHeight="1">
      <c r="A84" s="249">
        <v>65</v>
      </c>
      <c r="B84" s="113"/>
      <c r="C84" s="113"/>
      <c r="D84" s="113"/>
      <c r="E84" s="113"/>
      <c r="F84" s="113"/>
      <c r="G84" s="113"/>
      <c r="H84" s="338"/>
      <c r="I84" s="86" t="s">
        <v>331</v>
      </c>
      <c r="J84" s="86"/>
      <c r="K84" s="86"/>
      <c r="L84" s="86"/>
      <c r="M84" s="86"/>
      <c r="N84" s="86"/>
      <c r="O84" s="86"/>
      <c r="P84" s="86"/>
      <c r="Q84" s="86"/>
      <c r="R84" s="86" t="s">
        <v>334</v>
      </c>
      <c r="S84" s="86"/>
      <c r="T84" s="86"/>
      <c r="U84" s="86"/>
      <c r="V84" s="86"/>
      <c r="W84" s="86"/>
      <c r="X84" s="86"/>
      <c r="Y84" s="86"/>
      <c r="Z84" s="86"/>
      <c r="AA84" s="307" t="s">
        <v>89</v>
      </c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90" t="s">
        <v>122</v>
      </c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86" t="s">
        <v>146</v>
      </c>
      <c r="BC84" s="86"/>
      <c r="BD84" s="86"/>
      <c r="BE84" s="86"/>
      <c r="BF84" s="86"/>
      <c r="BG84" s="86"/>
      <c r="BH84" s="90" t="s">
        <v>90</v>
      </c>
      <c r="BI84" s="90"/>
      <c r="BJ84" s="90"/>
      <c r="BK84" s="90"/>
      <c r="BL84" s="90"/>
      <c r="BM84" s="90"/>
      <c r="BN84" s="90"/>
      <c r="BO84" s="90"/>
      <c r="BP84" s="90"/>
      <c r="BQ84" s="262">
        <v>360</v>
      </c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86" t="s">
        <v>105</v>
      </c>
      <c r="CC84" s="86"/>
      <c r="CD84" s="86"/>
      <c r="CE84" s="86"/>
      <c r="CF84" s="86"/>
      <c r="CG84" s="86"/>
      <c r="CH84" s="90" t="s">
        <v>106</v>
      </c>
      <c r="CI84" s="90"/>
      <c r="CJ84" s="90"/>
      <c r="CK84" s="90"/>
      <c r="CL84" s="90"/>
      <c r="CM84" s="90"/>
      <c r="CN84" s="90"/>
      <c r="CO84" s="90"/>
      <c r="CP84" s="90"/>
      <c r="CQ84" s="390">
        <v>1050000</v>
      </c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86" t="s">
        <v>375</v>
      </c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208" t="s">
        <v>113</v>
      </c>
      <c r="DS84" s="209"/>
      <c r="DT84" s="209"/>
      <c r="DU84" s="209"/>
      <c r="DV84" s="209"/>
      <c r="DW84" s="209"/>
      <c r="DX84" s="209"/>
      <c r="DY84" s="209"/>
      <c r="DZ84" s="209"/>
      <c r="EA84" s="209"/>
      <c r="EB84" s="210"/>
      <c r="EC84" s="90" t="s">
        <v>52</v>
      </c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262" t="s">
        <v>53</v>
      </c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  <c r="FF84" s="14"/>
    </row>
    <row r="85" spans="1:162" s="9" customFormat="1" ht="30" customHeight="1">
      <c r="A85" s="308">
        <v>66</v>
      </c>
      <c r="B85" s="271"/>
      <c r="C85" s="271"/>
      <c r="D85" s="271"/>
      <c r="E85" s="271"/>
      <c r="F85" s="271"/>
      <c r="G85" s="271"/>
      <c r="H85" s="272"/>
      <c r="I85" s="86" t="s">
        <v>336</v>
      </c>
      <c r="J85" s="86"/>
      <c r="K85" s="86"/>
      <c r="L85" s="86"/>
      <c r="M85" s="86"/>
      <c r="N85" s="86"/>
      <c r="O85" s="86"/>
      <c r="P85" s="86"/>
      <c r="Q85" s="86"/>
      <c r="R85" s="86" t="s">
        <v>335</v>
      </c>
      <c r="S85" s="86"/>
      <c r="T85" s="86"/>
      <c r="U85" s="86"/>
      <c r="V85" s="86"/>
      <c r="W85" s="86"/>
      <c r="X85" s="86"/>
      <c r="Y85" s="86"/>
      <c r="Z85" s="86"/>
      <c r="AA85" s="307" t="s">
        <v>126</v>
      </c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90" t="s">
        <v>61</v>
      </c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86" t="s">
        <v>42</v>
      </c>
      <c r="BC85" s="86"/>
      <c r="BD85" s="86"/>
      <c r="BE85" s="86"/>
      <c r="BF85" s="86"/>
      <c r="BG85" s="86"/>
      <c r="BH85" s="90" t="s">
        <v>43</v>
      </c>
      <c r="BI85" s="90"/>
      <c r="BJ85" s="90"/>
      <c r="BK85" s="90"/>
      <c r="BL85" s="90"/>
      <c r="BM85" s="90"/>
      <c r="BN85" s="90"/>
      <c r="BO85" s="90"/>
      <c r="BP85" s="90"/>
      <c r="BQ85" s="135">
        <v>10</v>
      </c>
      <c r="BR85" s="136"/>
      <c r="BS85" s="136"/>
      <c r="BT85" s="136"/>
      <c r="BU85" s="136"/>
      <c r="BV85" s="136"/>
      <c r="BW85" s="136"/>
      <c r="BX85" s="136"/>
      <c r="BY85" s="136"/>
      <c r="BZ85" s="136"/>
      <c r="CA85" s="137"/>
      <c r="CB85" s="86" t="s">
        <v>105</v>
      </c>
      <c r="CC85" s="86"/>
      <c r="CD85" s="86"/>
      <c r="CE85" s="86"/>
      <c r="CF85" s="86"/>
      <c r="CG85" s="86"/>
      <c r="CH85" s="90" t="s">
        <v>123</v>
      </c>
      <c r="CI85" s="90"/>
      <c r="CJ85" s="90"/>
      <c r="CK85" s="90"/>
      <c r="CL85" s="90"/>
      <c r="CM85" s="90"/>
      <c r="CN85" s="90"/>
      <c r="CO85" s="90"/>
      <c r="CP85" s="90"/>
      <c r="CQ85" s="322">
        <v>1980000</v>
      </c>
      <c r="CR85" s="322"/>
      <c r="CS85" s="322"/>
      <c r="CT85" s="322"/>
      <c r="CU85" s="322"/>
      <c r="CV85" s="322"/>
      <c r="CW85" s="322"/>
      <c r="CX85" s="322"/>
      <c r="CY85" s="322"/>
      <c r="CZ85" s="322"/>
      <c r="DA85" s="322"/>
      <c r="DB85" s="322"/>
      <c r="DC85" s="322"/>
      <c r="DD85" s="322"/>
      <c r="DE85" s="86" t="s">
        <v>375</v>
      </c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208" t="s">
        <v>113</v>
      </c>
      <c r="DS85" s="209"/>
      <c r="DT85" s="209"/>
      <c r="DU85" s="209"/>
      <c r="DV85" s="209"/>
      <c r="DW85" s="209"/>
      <c r="DX85" s="209"/>
      <c r="DY85" s="209"/>
      <c r="DZ85" s="209"/>
      <c r="EA85" s="209"/>
      <c r="EB85" s="210"/>
      <c r="EC85" s="90" t="s">
        <v>52</v>
      </c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262" t="s">
        <v>53</v>
      </c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  <c r="FF85" s="14"/>
    </row>
    <row r="86" spans="1:162" s="9" customFormat="1" ht="30" customHeight="1">
      <c r="A86" s="308">
        <v>67</v>
      </c>
      <c r="B86" s="271"/>
      <c r="C86" s="271"/>
      <c r="D86" s="271"/>
      <c r="E86" s="271"/>
      <c r="F86" s="271"/>
      <c r="G86" s="271"/>
      <c r="H86" s="272"/>
      <c r="I86" s="208" t="s">
        <v>330</v>
      </c>
      <c r="J86" s="209"/>
      <c r="K86" s="209"/>
      <c r="L86" s="209"/>
      <c r="M86" s="209"/>
      <c r="N86" s="209"/>
      <c r="O86" s="209"/>
      <c r="P86" s="209"/>
      <c r="Q86" s="210"/>
      <c r="R86" s="86" t="s">
        <v>329</v>
      </c>
      <c r="S86" s="86"/>
      <c r="T86" s="86"/>
      <c r="U86" s="86"/>
      <c r="V86" s="86"/>
      <c r="W86" s="86"/>
      <c r="X86" s="86"/>
      <c r="Y86" s="86"/>
      <c r="Z86" s="86"/>
      <c r="AA86" s="307" t="s">
        <v>56</v>
      </c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135" t="s">
        <v>147</v>
      </c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7"/>
      <c r="BB86" s="86" t="s">
        <v>42</v>
      </c>
      <c r="BC86" s="86"/>
      <c r="BD86" s="86"/>
      <c r="BE86" s="86"/>
      <c r="BF86" s="86"/>
      <c r="BG86" s="86"/>
      <c r="BH86" s="90" t="s">
        <v>43</v>
      </c>
      <c r="BI86" s="90"/>
      <c r="BJ86" s="90"/>
      <c r="BK86" s="90"/>
      <c r="BL86" s="90"/>
      <c r="BM86" s="90"/>
      <c r="BN86" s="90"/>
      <c r="BO86" s="90"/>
      <c r="BP86" s="90"/>
      <c r="BQ86" s="262">
        <v>1.2</v>
      </c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86" t="s">
        <v>105</v>
      </c>
      <c r="CC86" s="86"/>
      <c r="CD86" s="86"/>
      <c r="CE86" s="86"/>
      <c r="CF86" s="86"/>
      <c r="CG86" s="86"/>
      <c r="CH86" s="90" t="s">
        <v>106</v>
      </c>
      <c r="CI86" s="90"/>
      <c r="CJ86" s="90"/>
      <c r="CK86" s="90"/>
      <c r="CL86" s="90"/>
      <c r="CM86" s="90"/>
      <c r="CN86" s="90"/>
      <c r="CO86" s="90"/>
      <c r="CP86" s="90"/>
      <c r="CQ86" s="322">
        <v>120000</v>
      </c>
      <c r="CR86" s="322"/>
      <c r="CS86" s="322"/>
      <c r="CT86" s="322"/>
      <c r="CU86" s="322"/>
      <c r="CV86" s="322"/>
      <c r="CW86" s="322"/>
      <c r="CX86" s="322"/>
      <c r="CY86" s="322"/>
      <c r="CZ86" s="322"/>
      <c r="DA86" s="322"/>
      <c r="DB86" s="322"/>
      <c r="DC86" s="322"/>
      <c r="DD86" s="322"/>
      <c r="DE86" s="86" t="s">
        <v>375</v>
      </c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208" t="s">
        <v>113</v>
      </c>
      <c r="DS86" s="209"/>
      <c r="DT86" s="209"/>
      <c r="DU86" s="209"/>
      <c r="DV86" s="209"/>
      <c r="DW86" s="209"/>
      <c r="DX86" s="209"/>
      <c r="DY86" s="209"/>
      <c r="DZ86" s="209"/>
      <c r="EA86" s="209"/>
      <c r="EB86" s="210"/>
      <c r="EC86" s="90" t="s">
        <v>52</v>
      </c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262" t="s">
        <v>53</v>
      </c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14"/>
    </row>
    <row r="87" spans="1:162" s="9" customFormat="1" ht="30" customHeight="1">
      <c r="A87" s="308">
        <v>68</v>
      </c>
      <c r="B87" s="271"/>
      <c r="C87" s="271"/>
      <c r="D87" s="271"/>
      <c r="E87" s="271"/>
      <c r="F87" s="271"/>
      <c r="G87" s="271"/>
      <c r="H87" s="272"/>
      <c r="I87" s="208" t="s">
        <v>338</v>
      </c>
      <c r="J87" s="209"/>
      <c r="K87" s="209"/>
      <c r="L87" s="209"/>
      <c r="M87" s="209"/>
      <c r="N87" s="209"/>
      <c r="O87" s="209"/>
      <c r="P87" s="209"/>
      <c r="Q87" s="210"/>
      <c r="R87" s="86" t="s">
        <v>337</v>
      </c>
      <c r="S87" s="86"/>
      <c r="T87" s="86"/>
      <c r="U87" s="86"/>
      <c r="V87" s="86"/>
      <c r="W87" s="86"/>
      <c r="X87" s="86"/>
      <c r="Y87" s="86"/>
      <c r="Z87" s="86"/>
      <c r="AA87" s="307" t="s">
        <v>229</v>
      </c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90" t="s">
        <v>114</v>
      </c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86" t="s">
        <v>42</v>
      </c>
      <c r="BC87" s="86"/>
      <c r="BD87" s="86"/>
      <c r="BE87" s="86"/>
      <c r="BF87" s="86"/>
      <c r="BG87" s="86"/>
      <c r="BH87" s="90" t="s">
        <v>43</v>
      </c>
      <c r="BI87" s="90"/>
      <c r="BJ87" s="90"/>
      <c r="BK87" s="90"/>
      <c r="BL87" s="90"/>
      <c r="BM87" s="90"/>
      <c r="BN87" s="90"/>
      <c r="BO87" s="90"/>
      <c r="BP87" s="90"/>
      <c r="BQ87" s="262">
        <v>50</v>
      </c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86" t="s">
        <v>105</v>
      </c>
      <c r="CC87" s="86"/>
      <c r="CD87" s="86"/>
      <c r="CE87" s="86"/>
      <c r="CF87" s="86"/>
      <c r="CG87" s="86"/>
      <c r="CH87" s="90" t="s">
        <v>106</v>
      </c>
      <c r="CI87" s="90"/>
      <c r="CJ87" s="90"/>
      <c r="CK87" s="90"/>
      <c r="CL87" s="90"/>
      <c r="CM87" s="90"/>
      <c r="CN87" s="90"/>
      <c r="CO87" s="90"/>
      <c r="CP87" s="90"/>
      <c r="CQ87" s="322">
        <v>250000</v>
      </c>
      <c r="CR87" s="322"/>
      <c r="CS87" s="322"/>
      <c r="CT87" s="322"/>
      <c r="CU87" s="322"/>
      <c r="CV87" s="322"/>
      <c r="CW87" s="322"/>
      <c r="CX87" s="322"/>
      <c r="CY87" s="322"/>
      <c r="CZ87" s="322"/>
      <c r="DA87" s="322"/>
      <c r="DB87" s="322"/>
      <c r="DC87" s="322"/>
      <c r="DD87" s="322"/>
      <c r="DE87" s="86" t="s">
        <v>376</v>
      </c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208" t="s">
        <v>113</v>
      </c>
      <c r="DS87" s="209"/>
      <c r="DT87" s="209"/>
      <c r="DU87" s="209"/>
      <c r="DV87" s="209"/>
      <c r="DW87" s="209"/>
      <c r="DX87" s="209"/>
      <c r="DY87" s="209"/>
      <c r="DZ87" s="209"/>
      <c r="EA87" s="209"/>
      <c r="EB87" s="210"/>
      <c r="EC87" s="90" t="s">
        <v>52</v>
      </c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262" t="s">
        <v>53</v>
      </c>
      <c r="EP87" s="262"/>
      <c r="EQ87" s="262"/>
      <c r="ER87" s="262"/>
      <c r="ES87" s="262"/>
      <c r="ET87" s="262"/>
      <c r="EU87" s="262"/>
      <c r="EV87" s="262"/>
      <c r="EW87" s="262"/>
      <c r="EX87" s="262"/>
      <c r="EY87" s="262"/>
      <c r="EZ87" s="262"/>
      <c r="FA87" s="262"/>
      <c r="FB87" s="262"/>
      <c r="FC87" s="262"/>
      <c r="FD87" s="262"/>
      <c r="FE87" s="262"/>
      <c r="FF87" s="14"/>
    </row>
    <row r="88" spans="1:162" s="9" customFormat="1" ht="30" customHeight="1">
      <c r="A88" s="308">
        <v>69</v>
      </c>
      <c r="B88" s="271"/>
      <c r="C88" s="271"/>
      <c r="D88" s="271"/>
      <c r="E88" s="271"/>
      <c r="F88" s="271"/>
      <c r="G88" s="271"/>
      <c r="H88" s="272"/>
      <c r="I88" s="208" t="s">
        <v>331</v>
      </c>
      <c r="J88" s="209"/>
      <c r="K88" s="209"/>
      <c r="L88" s="209"/>
      <c r="M88" s="209"/>
      <c r="N88" s="209"/>
      <c r="O88" s="209"/>
      <c r="P88" s="209"/>
      <c r="Q88" s="210"/>
      <c r="R88" s="86" t="s">
        <v>331</v>
      </c>
      <c r="S88" s="86"/>
      <c r="T88" s="86"/>
      <c r="U88" s="86"/>
      <c r="V88" s="86"/>
      <c r="W88" s="86"/>
      <c r="X88" s="86"/>
      <c r="Y88" s="86"/>
      <c r="Z88" s="86"/>
      <c r="AA88" s="307" t="s">
        <v>78</v>
      </c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135" t="s">
        <v>116</v>
      </c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7"/>
      <c r="BB88" s="86" t="s">
        <v>42</v>
      </c>
      <c r="BC88" s="86"/>
      <c r="BD88" s="86"/>
      <c r="BE88" s="86"/>
      <c r="BF88" s="86"/>
      <c r="BG88" s="86"/>
      <c r="BH88" s="90" t="s">
        <v>43</v>
      </c>
      <c r="BI88" s="90"/>
      <c r="BJ88" s="90"/>
      <c r="BK88" s="90"/>
      <c r="BL88" s="90"/>
      <c r="BM88" s="90"/>
      <c r="BN88" s="90"/>
      <c r="BO88" s="90"/>
      <c r="BP88" s="90"/>
      <c r="BQ88" s="262">
        <v>20</v>
      </c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86" t="s">
        <v>105</v>
      </c>
      <c r="CC88" s="86"/>
      <c r="CD88" s="86"/>
      <c r="CE88" s="86"/>
      <c r="CF88" s="86"/>
      <c r="CG88" s="86"/>
      <c r="CH88" s="90" t="s">
        <v>106</v>
      </c>
      <c r="CI88" s="90"/>
      <c r="CJ88" s="90"/>
      <c r="CK88" s="90"/>
      <c r="CL88" s="90"/>
      <c r="CM88" s="90"/>
      <c r="CN88" s="90"/>
      <c r="CO88" s="90"/>
      <c r="CP88" s="90"/>
      <c r="CQ88" s="322">
        <v>1250000</v>
      </c>
      <c r="CR88" s="322"/>
      <c r="CS88" s="322"/>
      <c r="CT88" s="322"/>
      <c r="CU88" s="322"/>
      <c r="CV88" s="322"/>
      <c r="CW88" s="322"/>
      <c r="CX88" s="322"/>
      <c r="CY88" s="322"/>
      <c r="CZ88" s="322"/>
      <c r="DA88" s="322"/>
      <c r="DB88" s="322"/>
      <c r="DC88" s="322"/>
      <c r="DD88" s="322"/>
      <c r="DE88" s="273" t="s">
        <v>379</v>
      </c>
      <c r="DF88" s="274"/>
      <c r="DG88" s="274"/>
      <c r="DH88" s="274"/>
      <c r="DI88" s="274"/>
      <c r="DJ88" s="274"/>
      <c r="DK88" s="274"/>
      <c r="DL88" s="274"/>
      <c r="DM88" s="274"/>
      <c r="DN88" s="274"/>
      <c r="DO88" s="274"/>
      <c r="DP88" s="274"/>
      <c r="DQ88" s="275"/>
      <c r="DR88" s="208" t="s">
        <v>113</v>
      </c>
      <c r="DS88" s="209"/>
      <c r="DT88" s="209"/>
      <c r="DU88" s="209"/>
      <c r="DV88" s="209"/>
      <c r="DW88" s="209"/>
      <c r="DX88" s="209"/>
      <c r="DY88" s="209"/>
      <c r="DZ88" s="209"/>
      <c r="EA88" s="209"/>
      <c r="EB88" s="210"/>
      <c r="EC88" s="90" t="s">
        <v>52</v>
      </c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262" t="s">
        <v>53</v>
      </c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  <c r="FF88" s="14"/>
    </row>
    <row r="89" spans="1:162" s="27" customFormat="1" ht="21" customHeight="1">
      <c r="A89" s="309" t="s">
        <v>91</v>
      </c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  <c r="BC89" s="310"/>
      <c r="BD89" s="310"/>
      <c r="BE89" s="310"/>
      <c r="BF89" s="310"/>
      <c r="BG89" s="310"/>
      <c r="BH89" s="310"/>
      <c r="BI89" s="310"/>
      <c r="BJ89" s="310"/>
      <c r="BK89" s="310"/>
      <c r="BL89" s="310"/>
      <c r="BM89" s="310"/>
      <c r="BN89" s="310"/>
      <c r="BO89" s="310"/>
      <c r="BP89" s="310"/>
      <c r="BQ89" s="310"/>
      <c r="BR89" s="310"/>
      <c r="BS89" s="310"/>
      <c r="BT89" s="310"/>
      <c r="BU89" s="310"/>
      <c r="BV89" s="310"/>
      <c r="BW89" s="310"/>
      <c r="BX89" s="310"/>
      <c r="BY89" s="310"/>
      <c r="BZ89" s="310"/>
      <c r="CA89" s="310"/>
      <c r="CB89" s="310"/>
      <c r="CC89" s="310"/>
      <c r="CD89" s="310"/>
      <c r="CE89" s="310"/>
      <c r="CF89" s="310"/>
      <c r="CG89" s="310"/>
      <c r="CH89" s="310"/>
      <c r="CI89" s="310"/>
      <c r="CJ89" s="310"/>
      <c r="CK89" s="310"/>
      <c r="CL89" s="310"/>
      <c r="CM89" s="310"/>
      <c r="CN89" s="310"/>
      <c r="CO89" s="310"/>
      <c r="CP89" s="311"/>
      <c r="CQ89" s="341">
        <f>SUM(CQ79:DD88)</f>
        <v>7630000</v>
      </c>
      <c r="CR89" s="341"/>
      <c r="CS89" s="341"/>
      <c r="CT89" s="341"/>
      <c r="CU89" s="341"/>
      <c r="CV89" s="341"/>
      <c r="CW89" s="341"/>
      <c r="CX89" s="341"/>
      <c r="CY89" s="341"/>
      <c r="CZ89" s="341"/>
      <c r="DA89" s="341"/>
      <c r="DB89" s="341"/>
      <c r="DC89" s="341"/>
      <c r="DD89" s="341"/>
      <c r="DE89" s="351"/>
      <c r="DF89" s="351"/>
      <c r="DG89" s="351"/>
      <c r="DH89" s="351"/>
      <c r="DI89" s="351"/>
      <c r="DJ89" s="351"/>
      <c r="DK89" s="351"/>
      <c r="DL89" s="351"/>
      <c r="DM89" s="351"/>
      <c r="DN89" s="351"/>
      <c r="DO89" s="351"/>
      <c r="DP89" s="351"/>
      <c r="DQ89" s="351"/>
      <c r="DR89" s="293"/>
      <c r="DS89" s="294"/>
      <c r="DT89" s="294"/>
      <c r="DU89" s="294"/>
      <c r="DV89" s="294"/>
      <c r="DW89" s="294"/>
      <c r="DX89" s="294"/>
      <c r="DY89" s="294"/>
      <c r="DZ89" s="294"/>
      <c r="EA89" s="294"/>
      <c r="EB89" s="295"/>
      <c r="EC89" s="296"/>
      <c r="ED89" s="296"/>
      <c r="EE89" s="296"/>
      <c r="EF89" s="296"/>
      <c r="EG89" s="296"/>
      <c r="EH89" s="296"/>
      <c r="EI89" s="296"/>
      <c r="EJ89" s="296"/>
      <c r="EK89" s="296"/>
      <c r="EL89" s="296"/>
      <c r="EM89" s="296"/>
      <c r="EN89" s="296"/>
      <c r="EO89" s="285"/>
      <c r="EP89" s="285"/>
      <c r="EQ89" s="285"/>
      <c r="ER89" s="285"/>
      <c r="ES89" s="285"/>
      <c r="ET89" s="285"/>
      <c r="EU89" s="285"/>
      <c r="EV89" s="285"/>
      <c r="EW89" s="285"/>
      <c r="EX89" s="285"/>
      <c r="EY89" s="285"/>
      <c r="EZ89" s="285"/>
      <c r="FA89" s="285"/>
      <c r="FB89" s="285"/>
      <c r="FC89" s="285"/>
      <c r="FD89" s="285"/>
      <c r="FE89" s="285"/>
      <c r="FF89" s="26"/>
    </row>
    <row r="90" spans="1:162" s="27" customFormat="1" ht="21" customHeight="1">
      <c r="A90" s="270" t="s">
        <v>82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271"/>
      <c r="CA90" s="271"/>
      <c r="CB90" s="271"/>
      <c r="CC90" s="271"/>
      <c r="CD90" s="271"/>
      <c r="CE90" s="271"/>
      <c r="CF90" s="271"/>
      <c r="CG90" s="271"/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1"/>
      <c r="DT90" s="271"/>
      <c r="DU90" s="271"/>
      <c r="DV90" s="271"/>
      <c r="DW90" s="271"/>
      <c r="DX90" s="271"/>
      <c r="DY90" s="271"/>
      <c r="DZ90" s="271"/>
      <c r="EA90" s="271"/>
      <c r="EB90" s="271"/>
      <c r="EC90" s="271"/>
      <c r="ED90" s="271"/>
      <c r="EE90" s="271"/>
      <c r="EF90" s="271"/>
      <c r="EG90" s="271"/>
      <c r="EH90" s="271"/>
      <c r="EI90" s="271"/>
      <c r="EJ90" s="271"/>
      <c r="EK90" s="271"/>
      <c r="EL90" s="271"/>
      <c r="EM90" s="271"/>
      <c r="EN90" s="271"/>
      <c r="EO90" s="271"/>
      <c r="EP90" s="271"/>
      <c r="EQ90" s="271"/>
      <c r="ER90" s="271"/>
      <c r="ES90" s="271"/>
      <c r="ET90" s="271"/>
      <c r="EU90" s="271"/>
      <c r="EV90" s="271"/>
      <c r="EW90" s="271"/>
      <c r="EX90" s="271"/>
      <c r="EY90" s="271"/>
      <c r="EZ90" s="271"/>
      <c r="FA90" s="271"/>
      <c r="FB90" s="271"/>
      <c r="FC90" s="271"/>
      <c r="FD90" s="271"/>
      <c r="FE90" s="272"/>
      <c r="FF90" s="26"/>
    </row>
    <row r="91" spans="1:162" s="27" customFormat="1" ht="15" customHeight="1">
      <c r="A91" s="70">
        <v>70</v>
      </c>
      <c r="B91" s="71"/>
      <c r="C91" s="71"/>
      <c r="D91" s="71"/>
      <c r="E91" s="71"/>
      <c r="F91" s="71"/>
      <c r="G91" s="47"/>
      <c r="H91" s="48"/>
      <c r="I91" s="159" t="s">
        <v>343</v>
      </c>
      <c r="J91" s="160"/>
      <c r="K91" s="160"/>
      <c r="L91" s="160"/>
      <c r="M91" s="160"/>
      <c r="N91" s="160"/>
      <c r="O91" s="160"/>
      <c r="P91" s="160"/>
      <c r="Q91" s="161"/>
      <c r="R91" s="32" t="s">
        <v>339</v>
      </c>
      <c r="S91" s="49"/>
      <c r="T91" s="49"/>
      <c r="U91" s="49"/>
      <c r="V91" s="49"/>
      <c r="W91" s="49"/>
      <c r="X91" s="49"/>
      <c r="Y91" s="49"/>
      <c r="Z91" s="21"/>
      <c r="AA91" s="100" t="s">
        <v>44</v>
      </c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2"/>
      <c r="AM91" s="87" t="s">
        <v>45</v>
      </c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9"/>
      <c r="BB91" s="286">
        <v>168</v>
      </c>
      <c r="BC91" s="160"/>
      <c r="BD91" s="160"/>
      <c r="BE91" s="160"/>
      <c r="BF91" s="160"/>
      <c r="BG91" s="161"/>
      <c r="BH91" s="87" t="s">
        <v>43</v>
      </c>
      <c r="BI91" s="88"/>
      <c r="BJ91" s="88"/>
      <c r="BK91" s="88"/>
      <c r="BL91" s="88"/>
      <c r="BM91" s="88"/>
      <c r="BN91" s="88"/>
      <c r="BO91" s="88"/>
      <c r="BP91" s="89"/>
      <c r="BQ91" s="91">
        <v>211.63</v>
      </c>
      <c r="BR91" s="92"/>
      <c r="BS91" s="92"/>
      <c r="BT91" s="92"/>
      <c r="BU91" s="92"/>
      <c r="BV91" s="92"/>
      <c r="BW91" s="92"/>
      <c r="BX91" s="92"/>
      <c r="BY91" s="92"/>
      <c r="BZ91" s="92"/>
      <c r="CA91" s="93"/>
      <c r="CB91" s="342">
        <v>71185000000</v>
      </c>
      <c r="CC91" s="343"/>
      <c r="CD91" s="343"/>
      <c r="CE91" s="343"/>
      <c r="CF91" s="343"/>
      <c r="CG91" s="344"/>
      <c r="CH91" s="170" t="s">
        <v>50</v>
      </c>
      <c r="CI91" s="171"/>
      <c r="CJ91" s="171"/>
      <c r="CK91" s="171"/>
      <c r="CL91" s="171"/>
      <c r="CM91" s="171"/>
      <c r="CN91" s="171"/>
      <c r="CO91" s="171"/>
      <c r="CP91" s="172"/>
      <c r="CQ91" s="179">
        <v>8207462</v>
      </c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1"/>
      <c r="DE91" s="352" t="s">
        <v>377</v>
      </c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4"/>
      <c r="DR91" s="286" t="s">
        <v>145</v>
      </c>
      <c r="DS91" s="160"/>
      <c r="DT91" s="160"/>
      <c r="DU91" s="160"/>
      <c r="DV91" s="160"/>
      <c r="DW91" s="160"/>
      <c r="DX91" s="160"/>
      <c r="DY91" s="160"/>
      <c r="DZ91" s="160"/>
      <c r="EA91" s="160"/>
      <c r="EB91" s="161"/>
      <c r="EC91" s="76" t="s">
        <v>93</v>
      </c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8"/>
      <c r="EO91" s="76" t="s">
        <v>53</v>
      </c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8"/>
      <c r="FF91" s="15"/>
    </row>
    <row r="92" spans="1:162" s="27" customFormat="1" ht="15" customHeight="1">
      <c r="A92" s="72"/>
      <c r="B92" s="73"/>
      <c r="C92" s="73"/>
      <c r="D92" s="73"/>
      <c r="E92" s="73"/>
      <c r="F92" s="73"/>
      <c r="G92" s="47"/>
      <c r="H92" s="48"/>
      <c r="I92" s="287"/>
      <c r="J92" s="288"/>
      <c r="K92" s="288"/>
      <c r="L92" s="288"/>
      <c r="M92" s="288"/>
      <c r="N92" s="288"/>
      <c r="O92" s="288"/>
      <c r="P92" s="288"/>
      <c r="Q92" s="289"/>
      <c r="R92" s="86" t="s">
        <v>340</v>
      </c>
      <c r="S92" s="86"/>
      <c r="T92" s="86"/>
      <c r="U92" s="86"/>
      <c r="V92" s="86"/>
      <c r="W92" s="86"/>
      <c r="X92" s="86"/>
      <c r="Y92" s="86"/>
      <c r="Z92" s="86"/>
      <c r="AA92" s="100" t="s">
        <v>149</v>
      </c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2"/>
      <c r="AM92" s="103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5"/>
      <c r="BB92" s="287"/>
      <c r="BC92" s="288"/>
      <c r="BD92" s="288"/>
      <c r="BE92" s="288"/>
      <c r="BF92" s="288"/>
      <c r="BG92" s="289"/>
      <c r="BH92" s="371"/>
      <c r="BI92" s="372"/>
      <c r="BJ92" s="372"/>
      <c r="BK92" s="372"/>
      <c r="BL92" s="372"/>
      <c r="BM92" s="372"/>
      <c r="BN92" s="372"/>
      <c r="BO92" s="372"/>
      <c r="BP92" s="373"/>
      <c r="BQ92" s="94"/>
      <c r="BR92" s="95"/>
      <c r="BS92" s="95"/>
      <c r="BT92" s="95"/>
      <c r="BU92" s="95"/>
      <c r="BV92" s="95"/>
      <c r="BW92" s="95"/>
      <c r="BX92" s="95"/>
      <c r="BY92" s="95"/>
      <c r="BZ92" s="95"/>
      <c r="CA92" s="96"/>
      <c r="CB92" s="345"/>
      <c r="CC92" s="346"/>
      <c r="CD92" s="346"/>
      <c r="CE92" s="346"/>
      <c r="CF92" s="346"/>
      <c r="CG92" s="347"/>
      <c r="CH92" s="173"/>
      <c r="CI92" s="174"/>
      <c r="CJ92" s="174"/>
      <c r="CK92" s="174"/>
      <c r="CL92" s="174"/>
      <c r="CM92" s="174"/>
      <c r="CN92" s="174"/>
      <c r="CO92" s="174"/>
      <c r="CP92" s="175"/>
      <c r="CQ92" s="182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4"/>
      <c r="DE92" s="355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6"/>
      <c r="DQ92" s="357"/>
      <c r="DR92" s="287"/>
      <c r="DS92" s="288"/>
      <c r="DT92" s="288"/>
      <c r="DU92" s="288"/>
      <c r="DV92" s="288"/>
      <c r="DW92" s="288"/>
      <c r="DX92" s="288"/>
      <c r="DY92" s="288"/>
      <c r="DZ92" s="288"/>
      <c r="EA92" s="288"/>
      <c r="EB92" s="289"/>
      <c r="EC92" s="290"/>
      <c r="ED92" s="291"/>
      <c r="EE92" s="291"/>
      <c r="EF92" s="291"/>
      <c r="EG92" s="291"/>
      <c r="EH92" s="291"/>
      <c r="EI92" s="291"/>
      <c r="EJ92" s="291"/>
      <c r="EK92" s="291"/>
      <c r="EL92" s="291"/>
      <c r="EM92" s="291"/>
      <c r="EN92" s="292"/>
      <c r="EO92" s="290"/>
      <c r="EP92" s="291"/>
      <c r="EQ92" s="291"/>
      <c r="ER92" s="291"/>
      <c r="ES92" s="291"/>
      <c r="ET92" s="291"/>
      <c r="EU92" s="291"/>
      <c r="EV92" s="291"/>
      <c r="EW92" s="291"/>
      <c r="EX92" s="291"/>
      <c r="EY92" s="291"/>
      <c r="EZ92" s="291"/>
      <c r="FA92" s="291"/>
      <c r="FB92" s="291"/>
      <c r="FC92" s="291"/>
      <c r="FD92" s="291"/>
      <c r="FE92" s="292"/>
      <c r="FF92" s="15"/>
    </row>
    <row r="93" spans="1:162" s="27" customFormat="1" ht="15" customHeight="1">
      <c r="A93" s="72"/>
      <c r="B93" s="73"/>
      <c r="C93" s="73"/>
      <c r="D93" s="73"/>
      <c r="E93" s="73"/>
      <c r="F93" s="73"/>
      <c r="G93" s="47"/>
      <c r="H93" s="48"/>
      <c r="I93" s="287"/>
      <c r="J93" s="288"/>
      <c r="K93" s="288"/>
      <c r="L93" s="288"/>
      <c r="M93" s="288"/>
      <c r="N93" s="288"/>
      <c r="O93" s="288"/>
      <c r="P93" s="288"/>
      <c r="Q93" s="289"/>
      <c r="R93" s="87" t="s">
        <v>341</v>
      </c>
      <c r="S93" s="88"/>
      <c r="T93" s="88"/>
      <c r="U93" s="88"/>
      <c r="V93" s="88"/>
      <c r="W93" s="88"/>
      <c r="X93" s="88"/>
      <c r="Y93" s="88"/>
      <c r="Z93" s="89"/>
      <c r="AA93" s="100" t="s">
        <v>46</v>
      </c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2"/>
      <c r="AM93" s="87" t="s">
        <v>47</v>
      </c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9"/>
      <c r="BB93" s="287"/>
      <c r="BC93" s="288"/>
      <c r="BD93" s="288"/>
      <c r="BE93" s="288"/>
      <c r="BF93" s="288"/>
      <c r="BG93" s="289"/>
      <c r="BH93" s="371"/>
      <c r="BI93" s="372"/>
      <c r="BJ93" s="372"/>
      <c r="BK93" s="372"/>
      <c r="BL93" s="372"/>
      <c r="BM93" s="372"/>
      <c r="BN93" s="372"/>
      <c r="BO93" s="372"/>
      <c r="BP93" s="373"/>
      <c r="BQ93" s="94"/>
      <c r="BR93" s="95"/>
      <c r="BS93" s="95"/>
      <c r="BT93" s="95"/>
      <c r="BU93" s="95"/>
      <c r="BV93" s="95"/>
      <c r="BW93" s="95"/>
      <c r="BX93" s="95"/>
      <c r="BY93" s="95"/>
      <c r="BZ93" s="95"/>
      <c r="CA93" s="96"/>
      <c r="CB93" s="345"/>
      <c r="CC93" s="346"/>
      <c r="CD93" s="346"/>
      <c r="CE93" s="346"/>
      <c r="CF93" s="346"/>
      <c r="CG93" s="347"/>
      <c r="CH93" s="173"/>
      <c r="CI93" s="174"/>
      <c r="CJ93" s="174"/>
      <c r="CK93" s="174"/>
      <c r="CL93" s="174"/>
      <c r="CM93" s="174"/>
      <c r="CN93" s="174"/>
      <c r="CO93" s="174"/>
      <c r="CP93" s="175"/>
      <c r="CQ93" s="182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4"/>
      <c r="DE93" s="355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6"/>
      <c r="DQ93" s="357"/>
      <c r="DR93" s="287"/>
      <c r="DS93" s="288"/>
      <c r="DT93" s="288"/>
      <c r="DU93" s="288"/>
      <c r="DV93" s="288"/>
      <c r="DW93" s="288"/>
      <c r="DX93" s="288"/>
      <c r="DY93" s="288"/>
      <c r="DZ93" s="288"/>
      <c r="EA93" s="288"/>
      <c r="EB93" s="289"/>
      <c r="EC93" s="290"/>
      <c r="ED93" s="291"/>
      <c r="EE93" s="291"/>
      <c r="EF93" s="291"/>
      <c r="EG93" s="291"/>
      <c r="EH93" s="291"/>
      <c r="EI93" s="291"/>
      <c r="EJ93" s="291"/>
      <c r="EK93" s="291"/>
      <c r="EL93" s="291"/>
      <c r="EM93" s="291"/>
      <c r="EN93" s="292"/>
      <c r="EO93" s="290"/>
      <c r="EP93" s="291"/>
      <c r="EQ93" s="291"/>
      <c r="ER93" s="291"/>
      <c r="ES93" s="291"/>
      <c r="ET93" s="291"/>
      <c r="EU93" s="291"/>
      <c r="EV93" s="291"/>
      <c r="EW93" s="291"/>
      <c r="EX93" s="291"/>
      <c r="EY93" s="291"/>
      <c r="EZ93" s="291"/>
      <c r="FA93" s="291"/>
      <c r="FB93" s="291"/>
      <c r="FC93" s="291"/>
      <c r="FD93" s="291"/>
      <c r="FE93" s="292"/>
      <c r="FF93" s="15"/>
    </row>
    <row r="94" spans="1:162" s="27" customFormat="1" ht="15" customHeight="1">
      <c r="A94" s="74"/>
      <c r="B94" s="75"/>
      <c r="C94" s="75"/>
      <c r="D94" s="75"/>
      <c r="E94" s="75"/>
      <c r="F94" s="75"/>
      <c r="G94" s="47"/>
      <c r="H94" s="48"/>
      <c r="I94" s="162"/>
      <c r="J94" s="163"/>
      <c r="K94" s="163"/>
      <c r="L94" s="163"/>
      <c r="M94" s="163"/>
      <c r="N94" s="163"/>
      <c r="O94" s="163"/>
      <c r="P94" s="163"/>
      <c r="Q94" s="164"/>
      <c r="R94" s="90" t="s">
        <v>342</v>
      </c>
      <c r="S94" s="90"/>
      <c r="T94" s="90"/>
      <c r="U94" s="90"/>
      <c r="V94" s="90"/>
      <c r="W94" s="90"/>
      <c r="X94" s="90"/>
      <c r="Y94" s="90"/>
      <c r="Z94" s="90"/>
      <c r="AA94" s="100" t="s">
        <v>48</v>
      </c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103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5"/>
      <c r="BB94" s="162"/>
      <c r="BC94" s="163"/>
      <c r="BD94" s="163"/>
      <c r="BE94" s="163"/>
      <c r="BF94" s="163"/>
      <c r="BG94" s="164"/>
      <c r="BH94" s="103"/>
      <c r="BI94" s="104"/>
      <c r="BJ94" s="104"/>
      <c r="BK94" s="104"/>
      <c r="BL94" s="104"/>
      <c r="BM94" s="104"/>
      <c r="BN94" s="104"/>
      <c r="BO94" s="104"/>
      <c r="BP94" s="105"/>
      <c r="BQ94" s="97"/>
      <c r="BR94" s="98"/>
      <c r="BS94" s="98"/>
      <c r="BT94" s="98"/>
      <c r="BU94" s="98"/>
      <c r="BV94" s="98"/>
      <c r="BW94" s="98"/>
      <c r="BX94" s="98"/>
      <c r="BY94" s="98"/>
      <c r="BZ94" s="98"/>
      <c r="CA94" s="99"/>
      <c r="CB94" s="348"/>
      <c r="CC94" s="349"/>
      <c r="CD94" s="349"/>
      <c r="CE94" s="349"/>
      <c r="CF94" s="349"/>
      <c r="CG94" s="350"/>
      <c r="CH94" s="176"/>
      <c r="CI94" s="177"/>
      <c r="CJ94" s="177"/>
      <c r="CK94" s="177"/>
      <c r="CL94" s="177"/>
      <c r="CM94" s="177"/>
      <c r="CN94" s="177"/>
      <c r="CO94" s="177"/>
      <c r="CP94" s="178"/>
      <c r="CQ94" s="185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7"/>
      <c r="DE94" s="358"/>
      <c r="DF94" s="359"/>
      <c r="DG94" s="359"/>
      <c r="DH94" s="359"/>
      <c r="DI94" s="359"/>
      <c r="DJ94" s="359"/>
      <c r="DK94" s="359"/>
      <c r="DL94" s="359"/>
      <c r="DM94" s="359"/>
      <c r="DN94" s="359"/>
      <c r="DO94" s="359"/>
      <c r="DP94" s="359"/>
      <c r="DQ94" s="360"/>
      <c r="DR94" s="162"/>
      <c r="DS94" s="163"/>
      <c r="DT94" s="163"/>
      <c r="DU94" s="163"/>
      <c r="DV94" s="163"/>
      <c r="DW94" s="163"/>
      <c r="DX94" s="163"/>
      <c r="DY94" s="163"/>
      <c r="DZ94" s="163"/>
      <c r="EA94" s="163"/>
      <c r="EB94" s="164"/>
      <c r="EC94" s="79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1"/>
      <c r="EO94" s="290"/>
      <c r="EP94" s="291"/>
      <c r="EQ94" s="291"/>
      <c r="ER94" s="291"/>
      <c r="ES94" s="291"/>
      <c r="ET94" s="291"/>
      <c r="EU94" s="291"/>
      <c r="EV94" s="291"/>
      <c r="EW94" s="291"/>
      <c r="EX94" s="291"/>
      <c r="EY94" s="291"/>
      <c r="EZ94" s="291"/>
      <c r="FA94" s="291"/>
      <c r="FB94" s="291"/>
      <c r="FC94" s="291"/>
      <c r="FD94" s="291"/>
      <c r="FE94" s="292"/>
      <c r="FF94" s="15"/>
    </row>
    <row r="95" spans="1:162" s="27" customFormat="1" ht="35.25" customHeight="1">
      <c r="A95" s="106">
        <v>71</v>
      </c>
      <c r="B95" s="106"/>
      <c r="C95" s="106"/>
      <c r="D95" s="106"/>
      <c r="E95" s="106"/>
      <c r="F95" s="36"/>
      <c r="G95" s="36"/>
      <c r="H95" s="37"/>
      <c r="I95" s="90" t="s">
        <v>343</v>
      </c>
      <c r="J95" s="90"/>
      <c r="K95" s="90"/>
      <c r="L95" s="90"/>
      <c r="M95" s="90"/>
      <c r="N95" s="90"/>
      <c r="O95" s="90"/>
      <c r="P95" s="90"/>
      <c r="Q95" s="90"/>
      <c r="R95" s="375" t="s">
        <v>344</v>
      </c>
      <c r="S95" s="376"/>
      <c r="T95" s="376"/>
      <c r="U95" s="376"/>
      <c r="V95" s="376"/>
      <c r="W95" s="376"/>
      <c r="X95" s="376"/>
      <c r="Y95" s="376"/>
      <c r="Z95" s="377"/>
      <c r="AA95" s="100" t="s">
        <v>345</v>
      </c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98" t="s">
        <v>346</v>
      </c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300"/>
      <c r="BB95" s="32">
        <v>168</v>
      </c>
      <c r="BC95" s="297">
        <v>168</v>
      </c>
      <c r="BD95" s="160"/>
      <c r="BE95" s="160"/>
      <c r="BF95" s="160"/>
      <c r="BG95" s="21"/>
      <c r="BH95" s="87" t="s">
        <v>43</v>
      </c>
      <c r="BI95" s="88"/>
      <c r="BJ95" s="88"/>
      <c r="BK95" s="88"/>
      <c r="BL95" s="88"/>
      <c r="BM95" s="19"/>
      <c r="BN95" s="19"/>
      <c r="BO95" s="19"/>
      <c r="BP95" s="20"/>
      <c r="BQ95" s="227">
        <v>0.45</v>
      </c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167">
        <v>71185000000</v>
      </c>
      <c r="CC95" s="167"/>
      <c r="CD95" s="167"/>
      <c r="CE95" s="167"/>
      <c r="CF95" s="167"/>
      <c r="CG95" s="167"/>
      <c r="CH95" s="76" t="s">
        <v>50</v>
      </c>
      <c r="CI95" s="77"/>
      <c r="CJ95" s="77"/>
      <c r="CK95" s="77"/>
      <c r="CL95" s="77"/>
      <c r="CM95" s="77"/>
      <c r="CN95" s="77"/>
      <c r="CO95" s="77"/>
      <c r="CP95" s="78"/>
      <c r="CQ95" s="179">
        <v>352174</v>
      </c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1"/>
      <c r="DE95" s="352" t="s">
        <v>377</v>
      </c>
      <c r="DF95" s="353"/>
      <c r="DG95" s="353"/>
      <c r="DH95" s="353"/>
      <c r="DI95" s="353"/>
      <c r="DJ95" s="353"/>
      <c r="DK95" s="353"/>
      <c r="DL95" s="353"/>
      <c r="DM95" s="353"/>
      <c r="DN95" s="353"/>
      <c r="DO95" s="353"/>
      <c r="DP95" s="22"/>
      <c r="DQ95" s="23"/>
      <c r="DR95" s="286" t="s">
        <v>145</v>
      </c>
      <c r="DS95" s="297"/>
      <c r="DT95" s="297"/>
      <c r="DU95" s="297"/>
      <c r="DV95" s="297"/>
      <c r="DW95" s="297"/>
      <c r="DX95" s="297"/>
      <c r="DY95" s="297"/>
      <c r="DZ95" s="297"/>
      <c r="EA95" s="297"/>
      <c r="EB95" s="402"/>
      <c r="EC95" s="76" t="s">
        <v>93</v>
      </c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8"/>
      <c r="EO95" s="76" t="s">
        <v>53</v>
      </c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50"/>
      <c r="FB95" s="50"/>
      <c r="FC95" s="50"/>
      <c r="FD95" s="50"/>
      <c r="FE95" s="50"/>
      <c r="FF95" s="35"/>
    </row>
    <row r="96" spans="1:162" s="27" customFormat="1" ht="30" customHeight="1">
      <c r="A96" s="249">
        <v>72</v>
      </c>
      <c r="B96" s="113"/>
      <c r="C96" s="113"/>
      <c r="D96" s="113"/>
      <c r="E96" s="113"/>
      <c r="F96" s="113"/>
      <c r="G96" s="113"/>
      <c r="H96" s="338"/>
      <c r="I96" s="191" t="s">
        <v>347</v>
      </c>
      <c r="J96" s="190"/>
      <c r="K96" s="190"/>
      <c r="L96" s="190"/>
      <c r="M96" s="190"/>
      <c r="N96" s="190"/>
      <c r="O96" s="190"/>
      <c r="P96" s="190"/>
      <c r="Q96" s="192"/>
      <c r="R96" s="86" t="s">
        <v>348</v>
      </c>
      <c r="S96" s="86"/>
      <c r="T96" s="86"/>
      <c r="U96" s="86"/>
      <c r="V96" s="86"/>
      <c r="W96" s="86"/>
      <c r="X96" s="86"/>
      <c r="Y96" s="86"/>
      <c r="Z96" s="86"/>
      <c r="AA96" s="205" t="s">
        <v>83</v>
      </c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7"/>
      <c r="AM96" s="135" t="s">
        <v>84</v>
      </c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7"/>
      <c r="BB96" s="167">
        <v>114</v>
      </c>
      <c r="BC96" s="86"/>
      <c r="BD96" s="86"/>
      <c r="BE96" s="86"/>
      <c r="BF96" s="86"/>
      <c r="BG96" s="86"/>
      <c r="BH96" s="90" t="s">
        <v>85</v>
      </c>
      <c r="BI96" s="90"/>
      <c r="BJ96" s="90"/>
      <c r="BK96" s="90"/>
      <c r="BL96" s="90"/>
      <c r="BM96" s="90"/>
      <c r="BN96" s="90"/>
      <c r="BO96" s="90"/>
      <c r="BP96" s="90"/>
      <c r="BQ96" s="90" t="s">
        <v>230</v>
      </c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167">
        <v>71185000000</v>
      </c>
      <c r="CC96" s="86"/>
      <c r="CD96" s="86"/>
      <c r="CE96" s="86"/>
      <c r="CF96" s="86"/>
      <c r="CG96" s="86"/>
      <c r="CH96" s="121" t="s">
        <v>50</v>
      </c>
      <c r="CI96" s="212"/>
      <c r="CJ96" s="212"/>
      <c r="CK96" s="212"/>
      <c r="CL96" s="212"/>
      <c r="CM96" s="212"/>
      <c r="CN96" s="212"/>
      <c r="CO96" s="212"/>
      <c r="CP96" s="213"/>
      <c r="CQ96" s="301">
        <v>222588800</v>
      </c>
      <c r="CR96" s="302"/>
      <c r="CS96" s="302"/>
      <c r="CT96" s="302"/>
      <c r="CU96" s="302"/>
      <c r="CV96" s="302"/>
      <c r="CW96" s="302"/>
      <c r="CX96" s="302"/>
      <c r="CY96" s="302"/>
      <c r="CZ96" s="302"/>
      <c r="DA96" s="302"/>
      <c r="DB96" s="302"/>
      <c r="DC96" s="302"/>
      <c r="DD96" s="303"/>
      <c r="DE96" s="86" t="s">
        <v>377</v>
      </c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2" t="s">
        <v>145</v>
      </c>
      <c r="DS96" s="83"/>
      <c r="DT96" s="83"/>
      <c r="DU96" s="83"/>
      <c r="DV96" s="83"/>
      <c r="DW96" s="83"/>
      <c r="DX96" s="83"/>
      <c r="DY96" s="83"/>
      <c r="DZ96" s="83"/>
      <c r="EA96" s="83"/>
      <c r="EB96" s="84"/>
      <c r="EC96" s="391" t="s">
        <v>88</v>
      </c>
      <c r="ED96" s="392"/>
      <c r="EE96" s="392"/>
      <c r="EF96" s="392"/>
      <c r="EG96" s="392"/>
      <c r="EH96" s="392"/>
      <c r="EI96" s="392"/>
      <c r="EJ96" s="392"/>
      <c r="EK96" s="392"/>
      <c r="EL96" s="392"/>
      <c r="EM96" s="392"/>
      <c r="EN96" s="393"/>
      <c r="EO96" s="85" t="s">
        <v>182</v>
      </c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24"/>
    </row>
    <row r="97" spans="1:162" s="27" customFormat="1" ht="22.5" customHeight="1">
      <c r="A97" s="70">
        <v>73</v>
      </c>
      <c r="B97" s="71"/>
      <c r="C97" s="71"/>
      <c r="D97" s="71"/>
      <c r="E97" s="71"/>
      <c r="F97" s="71"/>
      <c r="G97" s="71"/>
      <c r="H97" s="384"/>
      <c r="I97" s="352" t="s">
        <v>245</v>
      </c>
      <c r="J97" s="353"/>
      <c r="K97" s="353"/>
      <c r="L97" s="353"/>
      <c r="M97" s="353"/>
      <c r="N97" s="353"/>
      <c r="O97" s="353"/>
      <c r="P97" s="353"/>
      <c r="Q97" s="354"/>
      <c r="R97" s="279" t="s">
        <v>349</v>
      </c>
      <c r="S97" s="280"/>
      <c r="T97" s="280"/>
      <c r="U97" s="280"/>
      <c r="V97" s="280"/>
      <c r="W97" s="280"/>
      <c r="X97" s="280"/>
      <c r="Y97" s="280"/>
      <c r="Z97" s="281"/>
      <c r="AA97" s="378" t="s">
        <v>86</v>
      </c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80"/>
      <c r="AM97" s="76" t="s">
        <v>87</v>
      </c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8"/>
      <c r="BB97" s="41"/>
      <c r="BC97" s="190" t="s">
        <v>180</v>
      </c>
      <c r="BD97" s="190"/>
      <c r="BE97" s="190"/>
      <c r="BF97" s="190"/>
      <c r="BG97" s="42"/>
      <c r="BH97" s="135" t="s">
        <v>181</v>
      </c>
      <c r="BI97" s="136"/>
      <c r="BJ97" s="136"/>
      <c r="BK97" s="136"/>
      <c r="BL97" s="136"/>
      <c r="BM97" s="38"/>
      <c r="BN97" s="38"/>
      <c r="BO97" s="38"/>
      <c r="BP97" s="39"/>
      <c r="BQ97" s="219">
        <v>6938</v>
      </c>
      <c r="BR97" s="220"/>
      <c r="BS97" s="220"/>
      <c r="BT97" s="220"/>
      <c r="BU97" s="220"/>
      <c r="BV97" s="220"/>
      <c r="BW97" s="220"/>
      <c r="BX97" s="220"/>
      <c r="BY97" s="220"/>
      <c r="BZ97" s="220"/>
      <c r="CA97" s="221"/>
      <c r="CB97" s="279">
        <v>71185000000</v>
      </c>
      <c r="CC97" s="280"/>
      <c r="CD97" s="280"/>
      <c r="CE97" s="280"/>
      <c r="CF97" s="280"/>
      <c r="CG97" s="281"/>
      <c r="CH97" s="76" t="s">
        <v>50</v>
      </c>
      <c r="CI97" s="77"/>
      <c r="CJ97" s="77"/>
      <c r="CK97" s="77"/>
      <c r="CL97" s="77"/>
      <c r="CM97" s="77"/>
      <c r="CN97" s="77"/>
      <c r="CO97" s="77"/>
      <c r="CP97" s="78"/>
      <c r="CQ97" s="301">
        <v>130908343</v>
      </c>
      <c r="CR97" s="302"/>
      <c r="CS97" s="302"/>
      <c r="CT97" s="302"/>
      <c r="CU97" s="302"/>
      <c r="CV97" s="302"/>
      <c r="CW97" s="302"/>
      <c r="CX97" s="302"/>
      <c r="CY97" s="302"/>
      <c r="CZ97" s="302"/>
      <c r="DA97" s="302"/>
      <c r="DB97" s="302"/>
      <c r="DC97" s="302"/>
      <c r="DD97" s="303"/>
      <c r="DE97" s="159" t="s">
        <v>377</v>
      </c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1"/>
      <c r="DR97" s="279" t="s">
        <v>145</v>
      </c>
      <c r="DS97" s="280"/>
      <c r="DT97" s="280"/>
      <c r="DU97" s="280"/>
      <c r="DV97" s="280"/>
      <c r="DW97" s="280"/>
      <c r="DX97" s="280"/>
      <c r="DY97" s="280"/>
      <c r="DZ97" s="280"/>
      <c r="EA97" s="280"/>
      <c r="EB97" s="281"/>
      <c r="EC97" s="403" t="s">
        <v>88</v>
      </c>
      <c r="ED97" s="404"/>
      <c r="EE97" s="404"/>
      <c r="EF97" s="404"/>
      <c r="EG97" s="404"/>
      <c r="EH97" s="404"/>
      <c r="EI97" s="404"/>
      <c r="EJ97" s="404"/>
      <c r="EK97" s="404"/>
      <c r="EL97" s="404"/>
      <c r="EM97" s="404"/>
      <c r="EN97" s="405"/>
      <c r="EO97" s="76" t="s">
        <v>53</v>
      </c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8"/>
      <c r="FF97" s="24"/>
    </row>
    <row r="98" spans="1:162" s="27" customFormat="1" ht="22.5" customHeight="1">
      <c r="A98" s="74"/>
      <c r="B98" s="75"/>
      <c r="C98" s="75"/>
      <c r="D98" s="75"/>
      <c r="E98" s="75"/>
      <c r="F98" s="75"/>
      <c r="G98" s="75"/>
      <c r="H98" s="385"/>
      <c r="I98" s="358"/>
      <c r="J98" s="359"/>
      <c r="K98" s="359"/>
      <c r="L98" s="359"/>
      <c r="M98" s="359"/>
      <c r="N98" s="359"/>
      <c r="O98" s="359"/>
      <c r="P98" s="359"/>
      <c r="Q98" s="360"/>
      <c r="R98" s="282"/>
      <c r="S98" s="283"/>
      <c r="T98" s="283"/>
      <c r="U98" s="283"/>
      <c r="V98" s="283"/>
      <c r="W98" s="283"/>
      <c r="X98" s="283"/>
      <c r="Y98" s="283"/>
      <c r="Z98" s="284"/>
      <c r="AA98" s="381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3"/>
      <c r="AM98" s="79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1"/>
      <c r="BB98" s="82">
        <v>245</v>
      </c>
      <c r="BC98" s="83"/>
      <c r="BD98" s="83"/>
      <c r="BE98" s="83"/>
      <c r="BF98" s="83"/>
      <c r="BG98" s="84"/>
      <c r="BH98" s="121" t="s">
        <v>179</v>
      </c>
      <c r="BI98" s="259"/>
      <c r="BJ98" s="259"/>
      <c r="BK98" s="259"/>
      <c r="BL98" s="259"/>
      <c r="BM98" s="259"/>
      <c r="BN98" s="259"/>
      <c r="BO98" s="259"/>
      <c r="BP98" s="260"/>
      <c r="BQ98" s="262">
        <v>25866</v>
      </c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82"/>
      <c r="CC98" s="283"/>
      <c r="CD98" s="283"/>
      <c r="CE98" s="283"/>
      <c r="CF98" s="283"/>
      <c r="CG98" s="284"/>
      <c r="CH98" s="79"/>
      <c r="CI98" s="80"/>
      <c r="CJ98" s="80"/>
      <c r="CK98" s="80"/>
      <c r="CL98" s="80"/>
      <c r="CM98" s="80"/>
      <c r="CN98" s="80"/>
      <c r="CO98" s="80"/>
      <c r="CP98" s="81"/>
      <c r="CQ98" s="304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  <c r="DB98" s="305"/>
      <c r="DC98" s="305"/>
      <c r="DD98" s="306"/>
      <c r="DE98" s="162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4"/>
      <c r="DR98" s="282"/>
      <c r="DS98" s="283"/>
      <c r="DT98" s="283"/>
      <c r="DU98" s="283"/>
      <c r="DV98" s="283"/>
      <c r="DW98" s="283"/>
      <c r="DX98" s="283"/>
      <c r="DY98" s="283"/>
      <c r="DZ98" s="283"/>
      <c r="EA98" s="283"/>
      <c r="EB98" s="284"/>
      <c r="EC98" s="406"/>
      <c r="ED98" s="407"/>
      <c r="EE98" s="407"/>
      <c r="EF98" s="407"/>
      <c r="EG98" s="407"/>
      <c r="EH98" s="407"/>
      <c r="EI98" s="407"/>
      <c r="EJ98" s="407"/>
      <c r="EK98" s="407"/>
      <c r="EL98" s="407"/>
      <c r="EM98" s="407"/>
      <c r="EN98" s="408"/>
      <c r="EO98" s="79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1"/>
      <c r="FF98" s="24"/>
    </row>
    <row r="99" spans="1:162" s="27" customFormat="1" ht="21" customHeight="1">
      <c r="A99" s="309" t="s">
        <v>91</v>
      </c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0"/>
      <c r="BG99" s="310"/>
      <c r="BH99" s="310"/>
      <c r="BI99" s="310"/>
      <c r="BJ99" s="310"/>
      <c r="BK99" s="310"/>
      <c r="BL99" s="310"/>
      <c r="BM99" s="310"/>
      <c r="BN99" s="310"/>
      <c r="BO99" s="310"/>
      <c r="BP99" s="310"/>
      <c r="BQ99" s="310"/>
      <c r="BR99" s="310"/>
      <c r="BS99" s="310"/>
      <c r="BT99" s="310"/>
      <c r="BU99" s="310"/>
      <c r="BV99" s="310"/>
      <c r="BW99" s="310"/>
      <c r="BX99" s="310"/>
      <c r="BY99" s="310"/>
      <c r="BZ99" s="310"/>
      <c r="CA99" s="310"/>
      <c r="CB99" s="310"/>
      <c r="CC99" s="310"/>
      <c r="CD99" s="310"/>
      <c r="CE99" s="310"/>
      <c r="CF99" s="310"/>
      <c r="CG99" s="310"/>
      <c r="CH99" s="310"/>
      <c r="CI99" s="310"/>
      <c r="CJ99" s="310"/>
      <c r="CK99" s="310"/>
      <c r="CL99" s="310"/>
      <c r="CM99" s="310"/>
      <c r="CN99" s="310"/>
      <c r="CO99" s="310"/>
      <c r="CP99" s="311"/>
      <c r="CQ99" s="396">
        <f>SUM(CQ91:DD98)</f>
        <v>362056779</v>
      </c>
      <c r="CR99" s="397"/>
      <c r="CS99" s="397"/>
      <c r="CT99" s="397"/>
      <c r="CU99" s="397"/>
      <c r="CV99" s="397"/>
      <c r="CW99" s="397"/>
      <c r="CX99" s="397"/>
      <c r="CY99" s="397"/>
      <c r="CZ99" s="397"/>
      <c r="DA99" s="397"/>
      <c r="DB99" s="397"/>
      <c r="DC99" s="397"/>
      <c r="DD99" s="398"/>
      <c r="DE99" s="191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2"/>
      <c r="DR99" s="273"/>
      <c r="DS99" s="274"/>
      <c r="DT99" s="274"/>
      <c r="DU99" s="274"/>
      <c r="DV99" s="274"/>
      <c r="DW99" s="274"/>
      <c r="DX99" s="274"/>
      <c r="DY99" s="274"/>
      <c r="DZ99" s="274"/>
      <c r="EA99" s="274"/>
      <c r="EB99" s="275"/>
      <c r="EC99" s="135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7"/>
      <c r="EO99" s="262"/>
      <c r="EP99" s="262"/>
      <c r="EQ99" s="262"/>
      <c r="ER99" s="262"/>
      <c r="ES99" s="262"/>
      <c r="ET99" s="262"/>
      <c r="EU99" s="262"/>
      <c r="EV99" s="262"/>
      <c r="EW99" s="262"/>
      <c r="EX99" s="262"/>
      <c r="EY99" s="262"/>
      <c r="EZ99" s="262"/>
      <c r="FA99" s="262"/>
      <c r="FB99" s="262"/>
      <c r="FC99" s="262"/>
      <c r="FD99" s="262"/>
      <c r="FE99" s="262"/>
      <c r="FF99" s="24"/>
    </row>
    <row r="100" spans="1:162" s="27" customFormat="1" ht="21" customHeight="1">
      <c r="A100" s="270" t="s">
        <v>81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2"/>
      <c r="FF100" s="26"/>
    </row>
    <row r="101" spans="1:166" s="9" customFormat="1" ht="30" customHeight="1">
      <c r="A101" s="361">
        <v>74</v>
      </c>
      <c r="B101" s="362"/>
      <c r="C101" s="362"/>
      <c r="D101" s="362"/>
      <c r="E101" s="362"/>
      <c r="F101" s="363"/>
      <c r="G101" s="51"/>
      <c r="H101" s="51"/>
      <c r="I101" s="166" t="s">
        <v>232</v>
      </c>
      <c r="J101" s="166"/>
      <c r="K101" s="166"/>
      <c r="L101" s="166"/>
      <c r="M101" s="166"/>
      <c r="N101" s="166"/>
      <c r="O101" s="166"/>
      <c r="P101" s="166"/>
      <c r="Q101" s="166"/>
      <c r="R101" s="269" t="s">
        <v>231</v>
      </c>
      <c r="S101" s="269"/>
      <c r="T101" s="269"/>
      <c r="U101" s="269"/>
      <c r="V101" s="269"/>
      <c r="W101" s="269"/>
      <c r="X101" s="269"/>
      <c r="Y101" s="269"/>
      <c r="Z101" s="269"/>
      <c r="AA101" s="256" t="s">
        <v>142</v>
      </c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111" t="s">
        <v>143</v>
      </c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66" t="s">
        <v>54</v>
      </c>
      <c r="BC101" s="166"/>
      <c r="BD101" s="166"/>
      <c r="BE101" s="166"/>
      <c r="BF101" s="166"/>
      <c r="BG101" s="166"/>
      <c r="BH101" s="111" t="s">
        <v>55</v>
      </c>
      <c r="BI101" s="111"/>
      <c r="BJ101" s="111"/>
      <c r="BK101" s="111"/>
      <c r="BL101" s="111"/>
      <c r="BM101" s="111"/>
      <c r="BN101" s="111"/>
      <c r="BO101" s="111"/>
      <c r="BP101" s="111"/>
      <c r="BQ101" s="151">
        <v>72</v>
      </c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278">
        <v>71185000000</v>
      </c>
      <c r="CC101" s="116"/>
      <c r="CD101" s="116"/>
      <c r="CE101" s="116"/>
      <c r="CF101" s="116"/>
      <c r="CG101" s="117"/>
      <c r="CH101" s="141" t="s">
        <v>50</v>
      </c>
      <c r="CI101" s="257"/>
      <c r="CJ101" s="257"/>
      <c r="CK101" s="257"/>
      <c r="CL101" s="257"/>
      <c r="CM101" s="257"/>
      <c r="CN101" s="257"/>
      <c r="CO101" s="257"/>
      <c r="CP101" s="258"/>
      <c r="CQ101" s="321">
        <v>648322.66</v>
      </c>
      <c r="CR101" s="321"/>
      <c r="CS101" s="321"/>
      <c r="CT101" s="321"/>
      <c r="CU101" s="321"/>
      <c r="CV101" s="321"/>
      <c r="CW101" s="321"/>
      <c r="CX101" s="321"/>
      <c r="CY101" s="321"/>
      <c r="CZ101" s="321"/>
      <c r="DA101" s="321"/>
      <c r="DB101" s="321"/>
      <c r="DC101" s="321"/>
      <c r="DD101" s="321"/>
      <c r="DE101" s="166" t="s">
        <v>369</v>
      </c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394" t="s">
        <v>94</v>
      </c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4"/>
      <c r="EC101" s="141" t="s">
        <v>52</v>
      </c>
      <c r="ED101" s="257"/>
      <c r="EE101" s="257"/>
      <c r="EF101" s="257"/>
      <c r="EG101" s="257"/>
      <c r="EH101" s="257"/>
      <c r="EI101" s="257"/>
      <c r="EJ101" s="257"/>
      <c r="EK101" s="257"/>
      <c r="EL101" s="257"/>
      <c r="EM101" s="257"/>
      <c r="EN101" s="258"/>
      <c r="EO101" s="151" t="s">
        <v>53</v>
      </c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4"/>
      <c r="FI101" s="58"/>
      <c r="FJ101" s="14"/>
    </row>
    <row r="102" spans="1:166" s="9" customFormat="1" ht="30" customHeight="1">
      <c r="A102" s="106">
        <v>75</v>
      </c>
      <c r="B102" s="114"/>
      <c r="C102" s="114"/>
      <c r="D102" s="114"/>
      <c r="E102" s="114"/>
      <c r="F102" s="114"/>
      <c r="G102" s="114"/>
      <c r="H102" s="114"/>
      <c r="I102" s="166" t="s">
        <v>232</v>
      </c>
      <c r="J102" s="166"/>
      <c r="K102" s="166"/>
      <c r="L102" s="166"/>
      <c r="M102" s="166"/>
      <c r="N102" s="166"/>
      <c r="O102" s="166"/>
      <c r="P102" s="166"/>
      <c r="Q102" s="166"/>
      <c r="R102" s="269" t="s">
        <v>231</v>
      </c>
      <c r="S102" s="269"/>
      <c r="T102" s="269"/>
      <c r="U102" s="269"/>
      <c r="V102" s="269"/>
      <c r="W102" s="269"/>
      <c r="X102" s="269"/>
      <c r="Y102" s="269"/>
      <c r="Z102" s="269"/>
      <c r="AA102" s="256" t="s">
        <v>142</v>
      </c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111" t="s">
        <v>143</v>
      </c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66" t="s">
        <v>54</v>
      </c>
      <c r="BC102" s="166"/>
      <c r="BD102" s="166"/>
      <c r="BE102" s="166"/>
      <c r="BF102" s="166"/>
      <c r="BG102" s="166"/>
      <c r="BH102" s="111" t="s">
        <v>55</v>
      </c>
      <c r="BI102" s="111"/>
      <c r="BJ102" s="111"/>
      <c r="BK102" s="111"/>
      <c r="BL102" s="111"/>
      <c r="BM102" s="111"/>
      <c r="BN102" s="111"/>
      <c r="BO102" s="111"/>
      <c r="BP102" s="111"/>
      <c r="BQ102" s="151">
        <v>1114</v>
      </c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278">
        <v>71185000000</v>
      </c>
      <c r="CC102" s="116"/>
      <c r="CD102" s="116"/>
      <c r="CE102" s="116"/>
      <c r="CF102" s="116"/>
      <c r="CG102" s="117"/>
      <c r="CH102" s="141" t="s">
        <v>50</v>
      </c>
      <c r="CI102" s="147"/>
      <c r="CJ102" s="147"/>
      <c r="CK102" s="147"/>
      <c r="CL102" s="147"/>
      <c r="CM102" s="147"/>
      <c r="CN102" s="147"/>
      <c r="CO102" s="147"/>
      <c r="CP102" s="148"/>
      <c r="CQ102" s="399">
        <v>347974.94</v>
      </c>
      <c r="CR102" s="400"/>
      <c r="CS102" s="400"/>
      <c r="CT102" s="400"/>
      <c r="CU102" s="400"/>
      <c r="CV102" s="400"/>
      <c r="CW102" s="400"/>
      <c r="CX102" s="400"/>
      <c r="CY102" s="400"/>
      <c r="CZ102" s="400"/>
      <c r="DA102" s="400"/>
      <c r="DB102" s="400"/>
      <c r="DC102" s="400"/>
      <c r="DD102" s="401"/>
      <c r="DE102" s="166" t="s">
        <v>369</v>
      </c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394" t="s">
        <v>94</v>
      </c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4"/>
      <c r="EC102" s="141" t="s">
        <v>52</v>
      </c>
      <c r="ED102" s="257"/>
      <c r="EE102" s="257"/>
      <c r="EF102" s="257"/>
      <c r="EG102" s="257"/>
      <c r="EH102" s="257"/>
      <c r="EI102" s="257"/>
      <c r="EJ102" s="257"/>
      <c r="EK102" s="257"/>
      <c r="EL102" s="257"/>
      <c r="EM102" s="257"/>
      <c r="EN102" s="258"/>
      <c r="EO102" s="151" t="s">
        <v>53</v>
      </c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4"/>
      <c r="FJ102" s="14"/>
    </row>
    <row r="103" spans="1:166" s="9" customFormat="1" ht="35.25" customHeight="1">
      <c r="A103" s="106">
        <v>76</v>
      </c>
      <c r="B103" s="114"/>
      <c r="C103" s="114"/>
      <c r="D103" s="114"/>
      <c r="E103" s="114"/>
      <c r="F103" s="114"/>
      <c r="G103" s="114"/>
      <c r="H103" s="114"/>
      <c r="I103" s="263" t="s">
        <v>241</v>
      </c>
      <c r="J103" s="374"/>
      <c r="K103" s="374"/>
      <c r="L103" s="374"/>
      <c r="M103" s="374"/>
      <c r="N103" s="374"/>
      <c r="O103" s="374"/>
      <c r="P103" s="374"/>
      <c r="Q103" s="374"/>
      <c r="R103" s="263" t="s">
        <v>242</v>
      </c>
      <c r="S103" s="265"/>
      <c r="T103" s="265"/>
      <c r="U103" s="265"/>
      <c r="V103" s="265"/>
      <c r="W103" s="265"/>
      <c r="X103" s="265"/>
      <c r="Y103" s="265"/>
      <c r="Z103" s="265"/>
      <c r="AA103" s="276" t="s">
        <v>168</v>
      </c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155" t="s">
        <v>169</v>
      </c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52"/>
      <c r="BC103" s="124" t="s">
        <v>54</v>
      </c>
      <c r="BD103" s="125"/>
      <c r="BE103" s="125"/>
      <c r="BF103" s="125"/>
      <c r="BG103" s="126"/>
      <c r="BH103" s="124" t="s">
        <v>55</v>
      </c>
      <c r="BI103" s="125"/>
      <c r="BJ103" s="125"/>
      <c r="BK103" s="125"/>
      <c r="BL103" s="126"/>
      <c r="BM103" s="53"/>
      <c r="BN103" s="53"/>
      <c r="BO103" s="155">
        <v>57</v>
      </c>
      <c r="BP103" s="395"/>
      <c r="BQ103" s="395"/>
      <c r="BR103" s="395"/>
      <c r="BS103" s="395"/>
      <c r="BT103" s="395"/>
      <c r="BU103" s="395"/>
      <c r="BV103" s="395"/>
      <c r="BW103" s="395"/>
      <c r="BX103" s="395"/>
      <c r="BY103" s="395"/>
      <c r="BZ103" s="395"/>
      <c r="CA103" s="395"/>
      <c r="CB103" s="278">
        <v>71185000000</v>
      </c>
      <c r="CC103" s="116"/>
      <c r="CD103" s="116"/>
      <c r="CE103" s="116"/>
      <c r="CF103" s="116"/>
      <c r="CG103" s="117"/>
      <c r="CH103" s="141" t="s">
        <v>50</v>
      </c>
      <c r="CI103" s="257"/>
      <c r="CJ103" s="257"/>
      <c r="CK103" s="257"/>
      <c r="CL103" s="257"/>
      <c r="CM103" s="257"/>
      <c r="CN103" s="257"/>
      <c r="CO103" s="257"/>
      <c r="CP103" s="258"/>
      <c r="CQ103" s="108">
        <v>229265</v>
      </c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10"/>
      <c r="DE103" s="166" t="s">
        <v>369</v>
      </c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56" t="s">
        <v>118</v>
      </c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8"/>
      <c r="EC103" s="141" t="s">
        <v>93</v>
      </c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3"/>
      <c r="EO103" s="155" t="s">
        <v>100</v>
      </c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4"/>
      <c r="FJ103" s="14"/>
    </row>
    <row r="104" spans="1:166" s="9" customFormat="1" ht="35.25" customHeight="1">
      <c r="A104" s="106">
        <v>77</v>
      </c>
      <c r="B104" s="114"/>
      <c r="C104" s="114"/>
      <c r="D104" s="114"/>
      <c r="E104" s="114"/>
      <c r="F104" s="114"/>
      <c r="G104" s="114"/>
      <c r="H104" s="114"/>
      <c r="I104" s="166" t="s">
        <v>250</v>
      </c>
      <c r="J104" s="166"/>
      <c r="K104" s="166"/>
      <c r="L104" s="166"/>
      <c r="M104" s="166"/>
      <c r="N104" s="166"/>
      <c r="O104" s="166"/>
      <c r="P104" s="166"/>
      <c r="Q104" s="166"/>
      <c r="R104" s="269" t="s">
        <v>350</v>
      </c>
      <c r="S104" s="269"/>
      <c r="T104" s="269"/>
      <c r="U104" s="269"/>
      <c r="V104" s="269"/>
      <c r="W104" s="269"/>
      <c r="X104" s="269"/>
      <c r="Y104" s="269"/>
      <c r="Z104" s="269"/>
      <c r="AA104" s="266" t="s">
        <v>351</v>
      </c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8"/>
      <c r="AM104" s="111" t="s">
        <v>352</v>
      </c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66" t="s">
        <v>54</v>
      </c>
      <c r="BC104" s="166"/>
      <c r="BD104" s="166"/>
      <c r="BE104" s="166"/>
      <c r="BF104" s="166"/>
      <c r="BG104" s="166"/>
      <c r="BH104" s="111" t="s">
        <v>55</v>
      </c>
      <c r="BI104" s="111"/>
      <c r="BJ104" s="111"/>
      <c r="BK104" s="111"/>
      <c r="BL104" s="111"/>
      <c r="BM104" s="111"/>
      <c r="BN104" s="111"/>
      <c r="BO104" s="111"/>
      <c r="BP104" s="111"/>
      <c r="BQ104" s="151">
        <v>1</v>
      </c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278">
        <v>71185000000</v>
      </c>
      <c r="CC104" s="116"/>
      <c r="CD104" s="116"/>
      <c r="CE104" s="116"/>
      <c r="CF104" s="116"/>
      <c r="CG104" s="117"/>
      <c r="CH104" s="141" t="s">
        <v>50</v>
      </c>
      <c r="CI104" s="147"/>
      <c r="CJ104" s="147"/>
      <c r="CK104" s="147"/>
      <c r="CL104" s="147"/>
      <c r="CM104" s="147"/>
      <c r="CN104" s="147"/>
      <c r="CO104" s="147"/>
      <c r="CP104" s="148"/>
      <c r="CQ104" s="399">
        <v>400000</v>
      </c>
      <c r="CR104" s="400"/>
      <c r="CS104" s="400"/>
      <c r="CT104" s="400"/>
      <c r="CU104" s="400"/>
      <c r="CV104" s="400"/>
      <c r="CW104" s="400"/>
      <c r="CX104" s="400"/>
      <c r="CY104" s="400"/>
      <c r="CZ104" s="400"/>
      <c r="DA104" s="400"/>
      <c r="DB104" s="400"/>
      <c r="DC104" s="400"/>
      <c r="DD104" s="401"/>
      <c r="DE104" s="166" t="s">
        <v>369</v>
      </c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394" t="s">
        <v>94</v>
      </c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4"/>
      <c r="EC104" s="141" t="s">
        <v>52</v>
      </c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3"/>
      <c r="EO104" s="151" t="s">
        <v>53</v>
      </c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4"/>
      <c r="FJ104" s="14"/>
    </row>
    <row r="105" spans="1:166" s="9" customFormat="1" ht="44.25" customHeight="1">
      <c r="A105" s="106">
        <v>78</v>
      </c>
      <c r="B105" s="114"/>
      <c r="C105" s="114"/>
      <c r="D105" s="114"/>
      <c r="E105" s="114"/>
      <c r="F105" s="114"/>
      <c r="G105" s="114"/>
      <c r="H105" s="114"/>
      <c r="I105" s="115" t="s">
        <v>245</v>
      </c>
      <c r="J105" s="116"/>
      <c r="K105" s="116"/>
      <c r="L105" s="116"/>
      <c r="M105" s="116"/>
      <c r="N105" s="116"/>
      <c r="O105" s="116"/>
      <c r="P105" s="116"/>
      <c r="Q105" s="117"/>
      <c r="R105" s="263" t="s">
        <v>246</v>
      </c>
      <c r="S105" s="263"/>
      <c r="T105" s="263"/>
      <c r="U105" s="263"/>
      <c r="V105" s="263"/>
      <c r="W105" s="263"/>
      <c r="X105" s="263"/>
      <c r="Y105" s="263"/>
      <c r="Z105" s="263"/>
      <c r="AA105" s="118" t="s">
        <v>183</v>
      </c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20"/>
      <c r="AM105" s="138" t="s">
        <v>184</v>
      </c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40"/>
      <c r="BB105" s="115" t="s">
        <v>54</v>
      </c>
      <c r="BC105" s="116"/>
      <c r="BD105" s="116"/>
      <c r="BE105" s="116"/>
      <c r="BF105" s="116"/>
      <c r="BG105" s="117"/>
      <c r="BH105" s="138" t="s">
        <v>55</v>
      </c>
      <c r="BI105" s="139"/>
      <c r="BJ105" s="139"/>
      <c r="BK105" s="139"/>
      <c r="BL105" s="139"/>
      <c r="BM105" s="139"/>
      <c r="BN105" s="139"/>
      <c r="BO105" s="139"/>
      <c r="BP105" s="140"/>
      <c r="BQ105" s="144">
        <v>7</v>
      </c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6"/>
      <c r="CB105" s="115" t="s">
        <v>105</v>
      </c>
      <c r="CC105" s="116"/>
      <c r="CD105" s="116"/>
      <c r="CE105" s="116"/>
      <c r="CF105" s="116"/>
      <c r="CG105" s="117"/>
      <c r="CH105" s="138" t="s">
        <v>50</v>
      </c>
      <c r="CI105" s="139"/>
      <c r="CJ105" s="139"/>
      <c r="CK105" s="139"/>
      <c r="CL105" s="139"/>
      <c r="CM105" s="139"/>
      <c r="CN105" s="139"/>
      <c r="CO105" s="139"/>
      <c r="CP105" s="140"/>
      <c r="CQ105" s="108">
        <v>466612.63</v>
      </c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50"/>
      <c r="DE105" s="166" t="s">
        <v>369</v>
      </c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24" t="s">
        <v>94</v>
      </c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6"/>
      <c r="EC105" s="141" t="s">
        <v>52</v>
      </c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3"/>
      <c r="EO105" s="155" t="s">
        <v>53</v>
      </c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4"/>
      <c r="FJ105" s="14"/>
    </row>
    <row r="106" spans="1:166" s="9" customFormat="1" ht="36" customHeight="1">
      <c r="A106" s="249">
        <v>79</v>
      </c>
      <c r="B106" s="250"/>
      <c r="C106" s="250"/>
      <c r="D106" s="250"/>
      <c r="E106" s="250"/>
      <c r="F106" s="250"/>
      <c r="G106" s="250"/>
      <c r="H106" s="370"/>
      <c r="I106" s="367" t="s">
        <v>232</v>
      </c>
      <c r="J106" s="368"/>
      <c r="K106" s="368"/>
      <c r="L106" s="368"/>
      <c r="M106" s="368"/>
      <c r="N106" s="368"/>
      <c r="O106" s="368"/>
      <c r="P106" s="368"/>
      <c r="Q106" s="369"/>
      <c r="R106" s="107" t="s">
        <v>231</v>
      </c>
      <c r="S106" s="83"/>
      <c r="T106" s="83"/>
      <c r="U106" s="83"/>
      <c r="V106" s="83"/>
      <c r="W106" s="83"/>
      <c r="X106" s="83"/>
      <c r="Y106" s="83"/>
      <c r="Z106" s="84"/>
      <c r="AA106" s="100" t="s">
        <v>142</v>
      </c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2"/>
      <c r="AM106" s="135" t="s">
        <v>143</v>
      </c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7"/>
      <c r="BB106" s="191" t="s">
        <v>54</v>
      </c>
      <c r="BC106" s="190"/>
      <c r="BD106" s="190"/>
      <c r="BE106" s="190"/>
      <c r="BF106" s="190"/>
      <c r="BG106" s="192"/>
      <c r="BH106" s="135" t="s">
        <v>55</v>
      </c>
      <c r="BI106" s="136"/>
      <c r="BJ106" s="136"/>
      <c r="BK106" s="136"/>
      <c r="BL106" s="136"/>
      <c r="BM106" s="136"/>
      <c r="BN106" s="136"/>
      <c r="BO106" s="136"/>
      <c r="BP106" s="137"/>
      <c r="BQ106" s="219">
        <v>53</v>
      </c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221"/>
      <c r="CB106" s="107" t="s">
        <v>105</v>
      </c>
      <c r="CC106" s="83"/>
      <c r="CD106" s="83"/>
      <c r="CE106" s="83"/>
      <c r="CF106" s="83"/>
      <c r="CG106" s="84"/>
      <c r="CH106" s="135" t="s">
        <v>50</v>
      </c>
      <c r="CI106" s="136"/>
      <c r="CJ106" s="136"/>
      <c r="CK106" s="136"/>
      <c r="CL106" s="136"/>
      <c r="CM106" s="136"/>
      <c r="CN106" s="136"/>
      <c r="CO106" s="136"/>
      <c r="CP106" s="137"/>
      <c r="CQ106" s="132">
        <v>221074.06</v>
      </c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4"/>
      <c r="DE106" s="107" t="s">
        <v>371</v>
      </c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4"/>
      <c r="DR106" s="107" t="s">
        <v>94</v>
      </c>
      <c r="DS106" s="83"/>
      <c r="DT106" s="83"/>
      <c r="DU106" s="83"/>
      <c r="DV106" s="83"/>
      <c r="DW106" s="83"/>
      <c r="DX106" s="83"/>
      <c r="DY106" s="83"/>
      <c r="DZ106" s="83"/>
      <c r="EA106" s="83"/>
      <c r="EB106" s="84"/>
      <c r="EC106" s="121" t="s">
        <v>52</v>
      </c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60"/>
      <c r="EO106" s="121" t="s">
        <v>53</v>
      </c>
      <c r="EP106" s="259"/>
      <c r="EQ106" s="259"/>
      <c r="ER106" s="259"/>
      <c r="ES106" s="259"/>
      <c r="ET106" s="259"/>
      <c r="EU106" s="259"/>
      <c r="EV106" s="259"/>
      <c r="EW106" s="259"/>
      <c r="EX106" s="259"/>
      <c r="EY106" s="259"/>
      <c r="EZ106" s="259"/>
      <c r="FA106" s="259"/>
      <c r="FB106" s="259"/>
      <c r="FC106" s="259"/>
      <c r="FD106" s="259"/>
      <c r="FE106" s="260"/>
      <c r="FF106" s="24"/>
      <c r="FJ106" s="14"/>
    </row>
    <row r="107" spans="1:167" s="9" customFormat="1" ht="37.5" customHeight="1">
      <c r="A107" s="106">
        <v>80</v>
      </c>
      <c r="B107" s="114"/>
      <c r="C107" s="114"/>
      <c r="D107" s="114"/>
      <c r="E107" s="114"/>
      <c r="F107" s="114"/>
      <c r="G107" s="114"/>
      <c r="H107" s="114"/>
      <c r="I107" s="193" t="s">
        <v>247</v>
      </c>
      <c r="J107" s="193"/>
      <c r="K107" s="193"/>
      <c r="L107" s="193"/>
      <c r="M107" s="193"/>
      <c r="N107" s="193"/>
      <c r="O107" s="193"/>
      <c r="P107" s="193"/>
      <c r="Q107" s="193"/>
      <c r="R107" s="193" t="s">
        <v>248</v>
      </c>
      <c r="S107" s="193"/>
      <c r="T107" s="193"/>
      <c r="U107" s="193"/>
      <c r="V107" s="193"/>
      <c r="W107" s="193"/>
      <c r="X107" s="193"/>
      <c r="Y107" s="193"/>
      <c r="Z107" s="193"/>
      <c r="AA107" s="217" t="s">
        <v>172</v>
      </c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121" t="s">
        <v>171</v>
      </c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1"/>
      <c r="BB107" s="107" t="s">
        <v>54</v>
      </c>
      <c r="BC107" s="83"/>
      <c r="BD107" s="83"/>
      <c r="BE107" s="83"/>
      <c r="BF107" s="83"/>
      <c r="BG107" s="84"/>
      <c r="BH107" s="85" t="s">
        <v>55</v>
      </c>
      <c r="BI107" s="85"/>
      <c r="BJ107" s="85"/>
      <c r="BK107" s="85"/>
      <c r="BL107" s="85"/>
      <c r="BM107" s="85"/>
      <c r="BN107" s="85"/>
      <c r="BO107" s="85"/>
      <c r="BP107" s="85"/>
      <c r="BQ107" s="85">
        <v>8</v>
      </c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211">
        <v>71185000000</v>
      </c>
      <c r="CC107" s="190"/>
      <c r="CD107" s="190"/>
      <c r="CE107" s="190"/>
      <c r="CF107" s="190"/>
      <c r="CG107" s="192"/>
      <c r="CH107" s="121" t="s">
        <v>50</v>
      </c>
      <c r="CI107" s="220"/>
      <c r="CJ107" s="220"/>
      <c r="CK107" s="220"/>
      <c r="CL107" s="220"/>
      <c r="CM107" s="220"/>
      <c r="CN107" s="220"/>
      <c r="CO107" s="220"/>
      <c r="CP107" s="221"/>
      <c r="CQ107" s="132">
        <v>141379.2</v>
      </c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4"/>
      <c r="DE107" s="107" t="s">
        <v>370</v>
      </c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4"/>
      <c r="DR107" s="107" t="s">
        <v>94</v>
      </c>
      <c r="DS107" s="83"/>
      <c r="DT107" s="83"/>
      <c r="DU107" s="83"/>
      <c r="DV107" s="83"/>
      <c r="DW107" s="83"/>
      <c r="DX107" s="83"/>
      <c r="DY107" s="83"/>
      <c r="DZ107" s="83"/>
      <c r="EA107" s="83"/>
      <c r="EB107" s="84"/>
      <c r="EC107" s="121" t="s">
        <v>52</v>
      </c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3"/>
      <c r="EO107" s="85" t="s">
        <v>53</v>
      </c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14"/>
      <c r="FJ107" s="14"/>
      <c r="FK107" s="9" t="s">
        <v>426</v>
      </c>
    </row>
    <row r="108" spans="1:166" s="9" customFormat="1" ht="37.5" customHeight="1">
      <c r="A108" s="106">
        <v>81</v>
      </c>
      <c r="B108" s="114"/>
      <c r="C108" s="114"/>
      <c r="D108" s="114"/>
      <c r="E108" s="114"/>
      <c r="F108" s="114"/>
      <c r="G108" s="114"/>
      <c r="H108" s="114"/>
      <c r="I108" s="193" t="s">
        <v>250</v>
      </c>
      <c r="J108" s="193"/>
      <c r="K108" s="193"/>
      <c r="L108" s="193"/>
      <c r="M108" s="193"/>
      <c r="N108" s="193"/>
      <c r="O108" s="193"/>
      <c r="P108" s="193"/>
      <c r="Q108" s="193"/>
      <c r="R108" s="193" t="s">
        <v>249</v>
      </c>
      <c r="S108" s="193"/>
      <c r="T108" s="193"/>
      <c r="U108" s="193"/>
      <c r="V108" s="193"/>
      <c r="W108" s="193"/>
      <c r="X108" s="193"/>
      <c r="Y108" s="193"/>
      <c r="Z108" s="193"/>
      <c r="AA108" s="255" t="s">
        <v>173</v>
      </c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121" t="s">
        <v>174</v>
      </c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1"/>
      <c r="BB108" s="107" t="s">
        <v>54</v>
      </c>
      <c r="BC108" s="83"/>
      <c r="BD108" s="83"/>
      <c r="BE108" s="83"/>
      <c r="BF108" s="83"/>
      <c r="BG108" s="84"/>
      <c r="BH108" s="85" t="s">
        <v>55</v>
      </c>
      <c r="BI108" s="85"/>
      <c r="BJ108" s="85"/>
      <c r="BK108" s="85"/>
      <c r="BL108" s="85"/>
      <c r="BM108" s="85"/>
      <c r="BN108" s="85"/>
      <c r="BO108" s="85"/>
      <c r="BP108" s="85"/>
      <c r="BQ108" s="85">
        <v>2</v>
      </c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211">
        <v>71185000000</v>
      </c>
      <c r="CC108" s="190"/>
      <c r="CD108" s="190"/>
      <c r="CE108" s="190"/>
      <c r="CF108" s="190"/>
      <c r="CG108" s="192"/>
      <c r="CH108" s="121" t="s">
        <v>50</v>
      </c>
      <c r="CI108" s="220"/>
      <c r="CJ108" s="220"/>
      <c r="CK108" s="220"/>
      <c r="CL108" s="220"/>
      <c r="CM108" s="220"/>
      <c r="CN108" s="220"/>
      <c r="CO108" s="220"/>
      <c r="CP108" s="221"/>
      <c r="CQ108" s="132">
        <v>700000</v>
      </c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4"/>
      <c r="DE108" s="107" t="s">
        <v>370</v>
      </c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4"/>
      <c r="DR108" s="107" t="s">
        <v>94</v>
      </c>
      <c r="DS108" s="83"/>
      <c r="DT108" s="83"/>
      <c r="DU108" s="83"/>
      <c r="DV108" s="83"/>
      <c r="DW108" s="83"/>
      <c r="DX108" s="83"/>
      <c r="DY108" s="83"/>
      <c r="DZ108" s="83"/>
      <c r="EA108" s="83"/>
      <c r="EB108" s="84"/>
      <c r="EC108" s="121" t="s">
        <v>52</v>
      </c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3"/>
      <c r="EO108" s="85" t="s">
        <v>53</v>
      </c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14"/>
      <c r="FJ108" s="14"/>
    </row>
    <row r="109" spans="1:166" s="9" customFormat="1" ht="30" customHeight="1">
      <c r="A109" s="249">
        <v>82</v>
      </c>
      <c r="B109" s="250"/>
      <c r="C109" s="250"/>
      <c r="D109" s="250"/>
      <c r="E109" s="250"/>
      <c r="F109" s="250"/>
      <c r="G109" s="250"/>
      <c r="H109" s="370"/>
      <c r="I109" s="166" t="s">
        <v>287</v>
      </c>
      <c r="J109" s="166"/>
      <c r="K109" s="166"/>
      <c r="L109" s="166"/>
      <c r="M109" s="166"/>
      <c r="N109" s="166"/>
      <c r="O109" s="166"/>
      <c r="P109" s="166"/>
      <c r="Q109" s="166"/>
      <c r="R109" s="166" t="s">
        <v>285</v>
      </c>
      <c r="S109" s="166"/>
      <c r="T109" s="166"/>
      <c r="U109" s="166"/>
      <c r="V109" s="166"/>
      <c r="W109" s="166"/>
      <c r="X109" s="166"/>
      <c r="Y109" s="166"/>
      <c r="Z109" s="166"/>
      <c r="AA109" s="256" t="s">
        <v>154</v>
      </c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111" t="s">
        <v>132</v>
      </c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66" t="s">
        <v>54</v>
      </c>
      <c r="BC109" s="166"/>
      <c r="BD109" s="166"/>
      <c r="BE109" s="166"/>
      <c r="BF109" s="166"/>
      <c r="BG109" s="166"/>
      <c r="BH109" s="111" t="s">
        <v>55</v>
      </c>
      <c r="BI109" s="111"/>
      <c r="BJ109" s="111"/>
      <c r="BK109" s="111"/>
      <c r="BL109" s="111"/>
      <c r="BM109" s="111"/>
      <c r="BN109" s="111"/>
      <c r="BO109" s="111"/>
      <c r="BP109" s="111"/>
      <c r="BQ109" s="138">
        <v>3</v>
      </c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40"/>
      <c r="CB109" s="166" t="s">
        <v>105</v>
      </c>
      <c r="CC109" s="166"/>
      <c r="CD109" s="166"/>
      <c r="CE109" s="166"/>
      <c r="CF109" s="166"/>
      <c r="CG109" s="166"/>
      <c r="CH109" s="111" t="s">
        <v>106</v>
      </c>
      <c r="CI109" s="111"/>
      <c r="CJ109" s="111"/>
      <c r="CK109" s="111"/>
      <c r="CL109" s="111"/>
      <c r="CM109" s="111"/>
      <c r="CN109" s="111"/>
      <c r="CO109" s="111"/>
      <c r="CP109" s="111"/>
      <c r="CQ109" s="321">
        <v>450000</v>
      </c>
      <c r="CR109" s="321"/>
      <c r="CS109" s="321"/>
      <c r="CT109" s="321"/>
      <c r="CU109" s="321"/>
      <c r="CV109" s="321"/>
      <c r="CW109" s="321"/>
      <c r="CX109" s="321"/>
      <c r="CY109" s="321"/>
      <c r="CZ109" s="321"/>
      <c r="DA109" s="321"/>
      <c r="DB109" s="321"/>
      <c r="DC109" s="321"/>
      <c r="DD109" s="321"/>
      <c r="DE109" s="152" t="s">
        <v>371</v>
      </c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4"/>
      <c r="DR109" s="156" t="s">
        <v>118</v>
      </c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8"/>
      <c r="EC109" s="111" t="s">
        <v>361</v>
      </c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51" t="s">
        <v>53</v>
      </c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4"/>
      <c r="FJ109" s="14"/>
    </row>
    <row r="110" spans="1:166" s="9" customFormat="1" ht="35.25" customHeight="1">
      <c r="A110" s="106">
        <v>83</v>
      </c>
      <c r="B110" s="114"/>
      <c r="C110" s="114"/>
      <c r="D110" s="114"/>
      <c r="E110" s="114"/>
      <c r="F110" s="114"/>
      <c r="G110" s="114"/>
      <c r="H110" s="114"/>
      <c r="I110" s="237" t="s">
        <v>362</v>
      </c>
      <c r="J110" s="238"/>
      <c r="K110" s="238"/>
      <c r="L110" s="238"/>
      <c r="M110" s="238"/>
      <c r="N110" s="238"/>
      <c r="O110" s="238"/>
      <c r="P110" s="238"/>
      <c r="Q110" s="239"/>
      <c r="R110" s="263" t="s">
        <v>363</v>
      </c>
      <c r="S110" s="263"/>
      <c r="T110" s="263"/>
      <c r="U110" s="263"/>
      <c r="V110" s="263"/>
      <c r="W110" s="263"/>
      <c r="X110" s="263"/>
      <c r="Y110" s="263"/>
      <c r="Z110" s="263"/>
      <c r="AA110" s="195" t="s">
        <v>364</v>
      </c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7"/>
      <c r="AM110" s="364" t="s">
        <v>367</v>
      </c>
      <c r="AN110" s="365"/>
      <c r="AO110" s="365"/>
      <c r="AP110" s="365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6"/>
      <c r="BB110" s="115" t="s">
        <v>54</v>
      </c>
      <c r="BC110" s="116"/>
      <c r="BD110" s="116"/>
      <c r="BE110" s="116"/>
      <c r="BF110" s="116"/>
      <c r="BG110" s="117"/>
      <c r="BH110" s="138" t="s">
        <v>68</v>
      </c>
      <c r="BI110" s="139"/>
      <c r="BJ110" s="139"/>
      <c r="BK110" s="139"/>
      <c r="BL110" s="139"/>
      <c r="BM110" s="139"/>
      <c r="BN110" s="139"/>
      <c r="BO110" s="139"/>
      <c r="BP110" s="140"/>
      <c r="BQ110" s="144">
        <v>12</v>
      </c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6"/>
      <c r="CB110" s="124" t="s">
        <v>105</v>
      </c>
      <c r="CC110" s="125"/>
      <c r="CD110" s="125"/>
      <c r="CE110" s="125"/>
      <c r="CF110" s="125"/>
      <c r="CG110" s="126"/>
      <c r="CH110" s="111" t="s">
        <v>50</v>
      </c>
      <c r="CI110" s="111"/>
      <c r="CJ110" s="111"/>
      <c r="CK110" s="111"/>
      <c r="CL110" s="111"/>
      <c r="CM110" s="111"/>
      <c r="CN110" s="111"/>
      <c r="CO110" s="111"/>
      <c r="CP110" s="111"/>
      <c r="CQ110" s="108">
        <f>208754.69*1.18</f>
        <v>246330.5342</v>
      </c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50"/>
      <c r="DE110" s="124" t="s">
        <v>380</v>
      </c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6"/>
      <c r="DR110" s="124" t="s">
        <v>94</v>
      </c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6"/>
      <c r="EC110" s="141" t="s">
        <v>52</v>
      </c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3"/>
      <c r="EO110" s="155" t="s">
        <v>53</v>
      </c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4"/>
      <c r="FJ110" s="14"/>
    </row>
    <row r="111" spans="1:166" s="9" customFormat="1" ht="35.25" customHeight="1">
      <c r="A111" s="106">
        <v>84</v>
      </c>
      <c r="B111" s="114"/>
      <c r="C111" s="114"/>
      <c r="D111" s="114"/>
      <c r="E111" s="114"/>
      <c r="F111" s="114"/>
      <c r="G111" s="114"/>
      <c r="H111" s="114"/>
      <c r="I111" s="193" t="s">
        <v>251</v>
      </c>
      <c r="J111" s="193"/>
      <c r="K111" s="193"/>
      <c r="L111" s="193"/>
      <c r="M111" s="193"/>
      <c r="N111" s="193"/>
      <c r="O111" s="193"/>
      <c r="P111" s="193"/>
      <c r="Q111" s="193"/>
      <c r="R111" s="193" t="s">
        <v>252</v>
      </c>
      <c r="S111" s="193"/>
      <c r="T111" s="193"/>
      <c r="U111" s="193"/>
      <c r="V111" s="193"/>
      <c r="W111" s="193"/>
      <c r="X111" s="193"/>
      <c r="Y111" s="193"/>
      <c r="Z111" s="193"/>
      <c r="AA111" s="255" t="s">
        <v>175</v>
      </c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85" t="s">
        <v>176</v>
      </c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86" t="s">
        <v>177</v>
      </c>
      <c r="BC111" s="86"/>
      <c r="BD111" s="86"/>
      <c r="BE111" s="86"/>
      <c r="BF111" s="86"/>
      <c r="BG111" s="86"/>
      <c r="BH111" s="90" t="s">
        <v>178</v>
      </c>
      <c r="BI111" s="90"/>
      <c r="BJ111" s="90"/>
      <c r="BK111" s="90"/>
      <c r="BL111" s="90"/>
      <c r="BM111" s="90"/>
      <c r="BN111" s="90"/>
      <c r="BO111" s="90"/>
      <c r="BP111" s="90"/>
      <c r="BQ111" s="262">
        <v>3223</v>
      </c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11">
        <v>71185000000</v>
      </c>
      <c r="CC111" s="190"/>
      <c r="CD111" s="190"/>
      <c r="CE111" s="190"/>
      <c r="CF111" s="190"/>
      <c r="CG111" s="192"/>
      <c r="CH111" s="121" t="s">
        <v>50</v>
      </c>
      <c r="CI111" s="220"/>
      <c r="CJ111" s="220"/>
      <c r="CK111" s="220"/>
      <c r="CL111" s="220"/>
      <c r="CM111" s="220"/>
      <c r="CN111" s="220"/>
      <c r="CO111" s="220"/>
      <c r="CP111" s="221"/>
      <c r="CQ111" s="132">
        <v>386760</v>
      </c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4"/>
      <c r="DE111" s="107" t="s">
        <v>371</v>
      </c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4"/>
      <c r="DR111" s="107" t="s">
        <v>94</v>
      </c>
      <c r="DS111" s="83"/>
      <c r="DT111" s="83"/>
      <c r="DU111" s="83"/>
      <c r="DV111" s="83"/>
      <c r="DW111" s="83"/>
      <c r="DX111" s="83"/>
      <c r="DY111" s="83"/>
      <c r="DZ111" s="83"/>
      <c r="EA111" s="83"/>
      <c r="EB111" s="84"/>
      <c r="EC111" s="121" t="s">
        <v>52</v>
      </c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3"/>
      <c r="EO111" s="85" t="s">
        <v>53</v>
      </c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14"/>
      <c r="FJ111" s="14"/>
    </row>
    <row r="112" spans="1:166" s="9" customFormat="1" ht="35.25" customHeight="1">
      <c r="A112" s="106">
        <v>85</v>
      </c>
      <c r="B112" s="114"/>
      <c r="C112" s="114"/>
      <c r="D112" s="114"/>
      <c r="E112" s="114"/>
      <c r="F112" s="114"/>
      <c r="G112" s="114"/>
      <c r="H112" s="114"/>
      <c r="I112" s="193" t="s">
        <v>244</v>
      </c>
      <c r="J112" s="193"/>
      <c r="K112" s="193"/>
      <c r="L112" s="193"/>
      <c r="M112" s="193"/>
      <c r="N112" s="193"/>
      <c r="O112" s="193"/>
      <c r="P112" s="193"/>
      <c r="Q112" s="193"/>
      <c r="R112" s="193" t="s">
        <v>243</v>
      </c>
      <c r="S112" s="193"/>
      <c r="T112" s="193"/>
      <c r="U112" s="193"/>
      <c r="V112" s="193"/>
      <c r="W112" s="193"/>
      <c r="X112" s="193"/>
      <c r="Y112" s="193"/>
      <c r="Z112" s="193"/>
      <c r="AA112" s="217" t="s">
        <v>170</v>
      </c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121" t="s">
        <v>171</v>
      </c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1"/>
      <c r="BB112" s="107" t="s">
        <v>54</v>
      </c>
      <c r="BC112" s="83"/>
      <c r="BD112" s="83"/>
      <c r="BE112" s="83"/>
      <c r="BF112" s="83"/>
      <c r="BG112" s="84"/>
      <c r="BH112" s="85" t="s">
        <v>55</v>
      </c>
      <c r="BI112" s="85"/>
      <c r="BJ112" s="85"/>
      <c r="BK112" s="85"/>
      <c r="BL112" s="85"/>
      <c r="BM112" s="85"/>
      <c r="BN112" s="85"/>
      <c r="BO112" s="85"/>
      <c r="BP112" s="85"/>
      <c r="BQ112" s="85">
        <v>2</v>
      </c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211">
        <v>71185000000</v>
      </c>
      <c r="CC112" s="190"/>
      <c r="CD112" s="190"/>
      <c r="CE112" s="190"/>
      <c r="CF112" s="190"/>
      <c r="CG112" s="192"/>
      <c r="CH112" s="121" t="s">
        <v>50</v>
      </c>
      <c r="CI112" s="212"/>
      <c r="CJ112" s="212"/>
      <c r="CK112" s="212"/>
      <c r="CL112" s="212"/>
      <c r="CM112" s="212"/>
      <c r="CN112" s="212"/>
      <c r="CO112" s="212"/>
      <c r="CP112" s="213"/>
      <c r="CQ112" s="132">
        <v>317490</v>
      </c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4"/>
      <c r="DE112" s="107" t="s">
        <v>371</v>
      </c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4"/>
      <c r="DR112" s="107" t="s">
        <v>94</v>
      </c>
      <c r="DS112" s="83"/>
      <c r="DT112" s="83"/>
      <c r="DU112" s="83"/>
      <c r="DV112" s="83"/>
      <c r="DW112" s="83"/>
      <c r="DX112" s="83"/>
      <c r="DY112" s="83"/>
      <c r="DZ112" s="83"/>
      <c r="EA112" s="83"/>
      <c r="EB112" s="84"/>
      <c r="EC112" s="121" t="s">
        <v>52</v>
      </c>
      <c r="ED112" s="490"/>
      <c r="EE112" s="490"/>
      <c r="EF112" s="490"/>
      <c r="EG112" s="490"/>
      <c r="EH112" s="490"/>
      <c r="EI112" s="490"/>
      <c r="EJ112" s="490"/>
      <c r="EK112" s="490"/>
      <c r="EL112" s="490"/>
      <c r="EM112" s="490"/>
      <c r="EN112" s="491"/>
      <c r="EO112" s="85" t="s">
        <v>53</v>
      </c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14"/>
      <c r="FJ112" s="14"/>
    </row>
    <row r="113" spans="1:166" s="9" customFormat="1" ht="35.25" customHeight="1">
      <c r="A113" s="106">
        <v>86</v>
      </c>
      <c r="B113" s="114"/>
      <c r="C113" s="114"/>
      <c r="D113" s="114"/>
      <c r="E113" s="114"/>
      <c r="F113" s="114"/>
      <c r="G113" s="114"/>
      <c r="H113" s="114"/>
      <c r="I113" s="86" t="s">
        <v>233</v>
      </c>
      <c r="J113" s="86"/>
      <c r="K113" s="86"/>
      <c r="L113" s="86"/>
      <c r="M113" s="86"/>
      <c r="N113" s="86"/>
      <c r="O113" s="86"/>
      <c r="P113" s="86"/>
      <c r="Q113" s="86"/>
      <c r="R113" s="193" t="s">
        <v>233</v>
      </c>
      <c r="S113" s="193"/>
      <c r="T113" s="193"/>
      <c r="U113" s="193"/>
      <c r="V113" s="193"/>
      <c r="W113" s="193"/>
      <c r="X113" s="193"/>
      <c r="Y113" s="193"/>
      <c r="Z113" s="193"/>
      <c r="AA113" s="255" t="s">
        <v>185</v>
      </c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90" t="s">
        <v>186</v>
      </c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86" t="s">
        <v>54</v>
      </c>
      <c r="BC113" s="86"/>
      <c r="BD113" s="86"/>
      <c r="BE113" s="86"/>
      <c r="BF113" s="86"/>
      <c r="BG113" s="86"/>
      <c r="BH113" s="135" t="s">
        <v>55</v>
      </c>
      <c r="BI113" s="136"/>
      <c r="BJ113" s="136"/>
      <c r="BK113" s="136"/>
      <c r="BL113" s="136"/>
      <c r="BM113" s="136"/>
      <c r="BN113" s="136"/>
      <c r="BO113" s="136"/>
      <c r="BP113" s="137"/>
      <c r="BQ113" s="262">
        <v>47</v>
      </c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86" t="s">
        <v>105</v>
      </c>
      <c r="CC113" s="86"/>
      <c r="CD113" s="86"/>
      <c r="CE113" s="86"/>
      <c r="CF113" s="86"/>
      <c r="CG113" s="86"/>
      <c r="CH113" s="90" t="s">
        <v>50</v>
      </c>
      <c r="CI113" s="90"/>
      <c r="CJ113" s="90"/>
      <c r="CK113" s="90"/>
      <c r="CL113" s="90"/>
      <c r="CM113" s="90"/>
      <c r="CN113" s="90"/>
      <c r="CO113" s="90"/>
      <c r="CP113" s="90"/>
      <c r="CQ113" s="132">
        <v>1614570</v>
      </c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4"/>
      <c r="DE113" s="107" t="s">
        <v>371</v>
      </c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4"/>
      <c r="DR113" s="273" t="s">
        <v>187</v>
      </c>
      <c r="DS113" s="274"/>
      <c r="DT113" s="274"/>
      <c r="DU113" s="274"/>
      <c r="DV113" s="274"/>
      <c r="DW113" s="274"/>
      <c r="DX113" s="274"/>
      <c r="DY113" s="274"/>
      <c r="DZ113" s="274"/>
      <c r="EA113" s="274"/>
      <c r="EB113" s="275"/>
      <c r="EC113" s="121" t="s">
        <v>52</v>
      </c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3"/>
      <c r="EO113" s="85" t="s">
        <v>53</v>
      </c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14"/>
      <c r="FJ113" s="14"/>
    </row>
    <row r="114" spans="1:166" s="9" customFormat="1" ht="35.25" customHeight="1">
      <c r="A114" s="106">
        <v>87</v>
      </c>
      <c r="B114" s="114"/>
      <c r="C114" s="114"/>
      <c r="D114" s="114"/>
      <c r="E114" s="114"/>
      <c r="F114" s="114"/>
      <c r="G114" s="114"/>
      <c r="H114" s="114"/>
      <c r="I114" s="152" t="s">
        <v>235</v>
      </c>
      <c r="J114" s="153"/>
      <c r="K114" s="153"/>
      <c r="L114" s="153"/>
      <c r="M114" s="153"/>
      <c r="N114" s="153"/>
      <c r="O114" s="153"/>
      <c r="P114" s="153"/>
      <c r="Q114" s="154"/>
      <c r="R114" s="278" t="s">
        <v>234</v>
      </c>
      <c r="S114" s="388"/>
      <c r="T114" s="388"/>
      <c r="U114" s="388"/>
      <c r="V114" s="388"/>
      <c r="W114" s="388"/>
      <c r="X114" s="388"/>
      <c r="Y114" s="388"/>
      <c r="Z114" s="389"/>
      <c r="AA114" s="118" t="s">
        <v>165</v>
      </c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20"/>
      <c r="AM114" s="138" t="s">
        <v>166</v>
      </c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40"/>
      <c r="BB114" s="166" t="s">
        <v>163</v>
      </c>
      <c r="BC114" s="166"/>
      <c r="BD114" s="166"/>
      <c r="BE114" s="166"/>
      <c r="BF114" s="166"/>
      <c r="BG114" s="166"/>
      <c r="BH114" s="138" t="s">
        <v>164</v>
      </c>
      <c r="BI114" s="139"/>
      <c r="BJ114" s="139"/>
      <c r="BK114" s="139"/>
      <c r="BL114" s="139"/>
      <c r="BM114" s="139"/>
      <c r="BN114" s="139"/>
      <c r="BO114" s="139"/>
      <c r="BP114" s="140"/>
      <c r="BQ114" s="151">
        <v>438</v>
      </c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251">
        <v>71185000000</v>
      </c>
      <c r="CC114" s="166"/>
      <c r="CD114" s="166"/>
      <c r="CE114" s="166"/>
      <c r="CF114" s="166"/>
      <c r="CG114" s="166"/>
      <c r="CH114" s="141" t="s">
        <v>50</v>
      </c>
      <c r="CI114" s="257"/>
      <c r="CJ114" s="257"/>
      <c r="CK114" s="257"/>
      <c r="CL114" s="257"/>
      <c r="CM114" s="257"/>
      <c r="CN114" s="257"/>
      <c r="CO114" s="257"/>
      <c r="CP114" s="258"/>
      <c r="CQ114" s="321">
        <v>1404200</v>
      </c>
      <c r="CR114" s="321"/>
      <c r="CS114" s="321"/>
      <c r="CT114" s="321"/>
      <c r="CU114" s="321"/>
      <c r="CV114" s="321"/>
      <c r="CW114" s="321"/>
      <c r="CX114" s="321"/>
      <c r="CY114" s="321"/>
      <c r="CZ114" s="321"/>
      <c r="DA114" s="321"/>
      <c r="DB114" s="321"/>
      <c r="DC114" s="321"/>
      <c r="DD114" s="321"/>
      <c r="DE114" s="166" t="s">
        <v>371</v>
      </c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6"/>
      <c r="DP114" s="166"/>
      <c r="DQ114" s="166"/>
      <c r="DR114" s="394" t="s">
        <v>94</v>
      </c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4"/>
      <c r="EC114" s="138" t="s">
        <v>52</v>
      </c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40"/>
      <c r="EO114" s="151" t="s">
        <v>53</v>
      </c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4"/>
      <c r="FJ114" s="14"/>
    </row>
    <row r="115" spans="1:166" s="9" customFormat="1" ht="35.25" customHeight="1">
      <c r="A115" s="106">
        <v>88</v>
      </c>
      <c r="B115" s="114"/>
      <c r="C115" s="114"/>
      <c r="D115" s="114"/>
      <c r="E115" s="114"/>
      <c r="F115" s="114"/>
      <c r="G115" s="114"/>
      <c r="H115" s="114"/>
      <c r="I115" s="107" t="s">
        <v>237</v>
      </c>
      <c r="J115" s="122"/>
      <c r="K115" s="122"/>
      <c r="L115" s="122"/>
      <c r="M115" s="122"/>
      <c r="N115" s="122"/>
      <c r="O115" s="122"/>
      <c r="P115" s="122"/>
      <c r="Q115" s="123"/>
      <c r="R115" s="107" t="s">
        <v>236</v>
      </c>
      <c r="S115" s="83"/>
      <c r="T115" s="83"/>
      <c r="U115" s="83"/>
      <c r="V115" s="83"/>
      <c r="W115" s="83"/>
      <c r="X115" s="83"/>
      <c r="Y115" s="83"/>
      <c r="Z115" s="84"/>
      <c r="AA115" s="205" t="s">
        <v>200</v>
      </c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7"/>
      <c r="AM115" s="121" t="s">
        <v>197</v>
      </c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1"/>
      <c r="BB115" s="107" t="s">
        <v>54</v>
      </c>
      <c r="BC115" s="83"/>
      <c r="BD115" s="83"/>
      <c r="BE115" s="83"/>
      <c r="BF115" s="83"/>
      <c r="BG115" s="84"/>
      <c r="BH115" s="121" t="s">
        <v>55</v>
      </c>
      <c r="BI115" s="259"/>
      <c r="BJ115" s="259"/>
      <c r="BK115" s="259"/>
      <c r="BL115" s="259"/>
      <c r="BM115" s="259"/>
      <c r="BN115" s="259"/>
      <c r="BO115" s="259"/>
      <c r="BP115" s="260"/>
      <c r="BQ115" s="121">
        <v>1</v>
      </c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60"/>
      <c r="CB115" s="107" t="s">
        <v>105</v>
      </c>
      <c r="CC115" s="83"/>
      <c r="CD115" s="83"/>
      <c r="CE115" s="83"/>
      <c r="CF115" s="83"/>
      <c r="CG115" s="84"/>
      <c r="CH115" s="90" t="s">
        <v>50</v>
      </c>
      <c r="CI115" s="90"/>
      <c r="CJ115" s="90"/>
      <c r="CK115" s="90"/>
      <c r="CL115" s="90"/>
      <c r="CM115" s="90"/>
      <c r="CN115" s="90"/>
      <c r="CO115" s="90"/>
      <c r="CP115" s="90"/>
      <c r="CQ115" s="132">
        <f>1834.976*1000*1.18</f>
        <v>2165271.6799999997</v>
      </c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4"/>
      <c r="DE115" s="107" t="s">
        <v>368</v>
      </c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4"/>
      <c r="DR115" s="107" t="s">
        <v>225</v>
      </c>
      <c r="DS115" s="83"/>
      <c r="DT115" s="83"/>
      <c r="DU115" s="83"/>
      <c r="DV115" s="83"/>
      <c r="DW115" s="83"/>
      <c r="DX115" s="83"/>
      <c r="DY115" s="83"/>
      <c r="DZ115" s="83"/>
      <c r="EA115" s="83"/>
      <c r="EB115" s="84"/>
      <c r="EC115" s="121" t="s">
        <v>52</v>
      </c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3"/>
      <c r="EO115" s="85" t="s">
        <v>53</v>
      </c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14"/>
      <c r="FI115" s="60"/>
      <c r="FJ115" s="57"/>
    </row>
    <row r="116" spans="1:166" s="9" customFormat="1" ht="35.25" customHeight="1">
      <c r="A116" s="106">
        <v>89</v>
      </c>
      <c r="B116" s="114"/>
      <c r="C116" s="114"/>
      <c r="D116" s="114"/>
      <c r="E116" s="114"/>
      <c r="F116" s="114"/>
      <c r="G116" s="114"/>
      <c r="H116" s="114"/>
      <c r="I116" s="124" t="s">
        <v>237</v>
      </c>
      <c r="J116" s="142"/>
      <c r="K116" s="142"/>
      <c r="L116" s="142"/>
      <c r="M116" s="142"/>
      <c r="N116" s="142"/>
      <c r="O116" s="142"/>
      <c r="P116" s="142"/>
      <c r="Q116" s="143"/>
      <c r="R116" s="124" t="s">
        <v>236</v>
      </c>
      <c r="S116" s="125"/>
      <c r="T116" s="125"/>
      <c r="U116" s="125"/>
      <c r="V116" s="125"/>
      <c r="W116" s="125"/>
      <c r="X116" s="125"/>
      <c r="Y116" s="125"/>
      <c r="Z116" s="126"/>
      <c r="AA116" s="127" t="s">
        <v>199</v>
      </c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9"/>
      <c r="AM116" s="141" t="s">
        <v>197</v>
      </c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6"/>
      <c r="BB116" s="124" t="s">
        <v>54</v>
      </c>
      <c r="BC116" s="125"/>
      <c r="BD116" s="125"/>
      <c r="BE116" s="125"/>
      <c r="BF116" s="125"/>
      <c r="BG116" s="126"/>
      <c r="BH116" s="141" t="s">
        <v>55</v>
      </c>
      <c r="BI116" s="147"/>
      <c r="BJ116" s="147"/>
      <c r="BK116" s="147"/>
      <c r="BL116" s="147"/>
      <c r="BM116" s="147"/>
      <c r="BN116" s="147"/>
      <c r="BO116" s="147"/>
      <c r="BP116" s="148"/>
      <c r="BQ116" s="141">
        <v>1</v>
      </c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8"/>
      <c r="CB116" s="124" t="s">
        <v>105</v>
      </c>
      <c r="CC116" s="125"/>
      <c r="CD116" s="125"/>
      <c r="CE116" s="125"/>
      <c r="CF116" s="125"/>
      <c r="CG116" s="126"/>
      <c r="CH116" s="111" t="s">
        <v>50</v>
      </c>
      <c r="CI116" s="111"/>
      <c r="CJ116" s="111"/>
      <c r="CK116" s="111"/>
      <c r="CL116" s="111"/>
      <c r="CM116" s="111"/>
      <c r="CN116" s="111"/>
      <c r="CO116" s="111"/>
      <c r="CP116" s="111"/>
      <c r="CQ116" s="108">
        <v>3137466.6</v>
      </c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50"/>
      <c r="DE116" s="166" t="s">
        <v>368</v>
      </c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24" t="s">
        <v>225</v>
      </c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6"/>
      <c r="EC116" s="141" t="s">
        <v>52</v>
      </c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3"/>
      <c r="EO116" s="155" t="s">
        <v>53</v>
      </c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4"/>
      <c r="FJ116" s="14"/>
    </row>
    <row r="117" spans="1:166" s="9" customFormat="1" ht="35.25" customHeight="1">
      <c r="A117" s="106">
        <v>90</v>
      </c>
      <c r="B117" s="114"/>
      <c r="C117" s="114"/>
      <c r="D117" s="114"/>
      <c r="E117" s="114"/>
      <c r="F117" s="114"/>
      <c r="G117" s="114"/>
      <c r="H117" s="114"/>
      <c r="I117" s="107" t="s">
        <v>237</v>
      </c>
      <c r="J117" s="122"/>
      <c r="K117" s="122"/>
      <c r="L117" s="122"/>
      <c r="M117" s="122"/>
      <c r="N117" s="122"/>
      <c r="O117" s="122"/>
      <c r="P117" s="122"/>
      <c r="Q117" s="123"/>
      <c r="R117" s="107" t="s">
        <v>238</v>
      </c>
      <c r="S117" s="83"/>
      <c r="T117" s="83"/>
      <c r="U117" s="83"/>
      <c r="V117" s="83"/>
      <c r="W117" s="83"/>
      <c r="X117" s="83"/>
      <c r="Y117" s="83"/>
      <c r="Z117" s="84"/>
      <c r="AA117" s="205" t="s">
        <v>198</v>
      </c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7"/>
      <c r="AM117" s="121" t="s">
        <v>197</v>
      </c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1"/>
      <c r="BB117" s="45"/>
      <c r="BC117" s="83" t="s">
        <v>54</v>
      </c>
      <c r="BD117" s="83"/>
      <c r="BE117" s="83"/>
      <c r="BF117" s="83"/>
      <c r="BG117" s="17"/>
      <c r="BH117" s="193" t="s">
        <v>68</v>
      </c>
      <c r="BI117" s="193"/>
      <c r="BJ117" s="193"/>
      <c r="BK117" s="193"/>
      <c r="BL117" s="193"/>
      <c r="BM117" s="46"/>
      <c r="BN117" s="46"/>
      <c r="BO117" s="259">
        <v>2</v>
      </c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1"/>
      <c r="CB117" s="107" t="s">
        <v>105</v>
      </c>
      <c r="CC117" s="83"/>
      <c r="CD117" s="83"/>
      <c r="CE117" s="83"/>
      <c r="CF117" s="83"/>
      <c r="CG117" s="84"/>
      <c r="CH117" s="90" t="s">
        <v>50</v>
      </c>
      <c r="CI117" s="90"/>
      <c r="CJ117" s="90"/>
      <c r="CK117" s="90"/>
      <c r="CL117" s="90"/>
      <c r="CM117" s="90"/>
      <c r="CN117" s="90"/>
      <c r="CO117" s="90"/>
      <c r="CP117" s="90"/>
      <c r="CQ117" s="132">
        <f>1470.81*1000*1.18</f>
        <v>1735555.7999999998</v>
      </c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4"/>
      <c r="DE117" s="107" t="s">
        <v>368</v>
      </c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4"/>
      <c r="DR117" s="107" t="s">
        <v>225</v>
      </c>
      <c r="DS117" s="83"/>
      <c r="DT117" s="83"/>
      <c r="DU117" s="83"/>
      <c r="DV117" s="83"/>
      <c r="DW117" s="83"/>
      <c r="DX117" s="83"/>
      <c r="DY117" s="83"/>
      <c r="DZ117" s="83"/>
      <c r="EA117" s="83"/>
      <c r="EB117" s="84"/>
      <c r="EC117" s="121" t="s">
        <v>52</v>
      </c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3"/>
      <c r="EO117" s="85" t="s">
        <v>53</v>
      </c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14"/>
      <c r="FJ117" s="14"/>
    </row>
    <row r="118" spans="1:166" s="9" customFormat="1" ht="35.25" customHeight="1">
      <c r="A118" s="106">
        <v>91</v>
      </c>
      <c r="B118" s="114"/>
      <c r="C118" s="114"/>
      <c r="D118" s="114"/>
      <c r="E118" s="114"/>
      <c r="F118" s="114"/>
      <c r="G118" s="114"/>
      <c r="H118" s="114"/>
      <c r="I118" s="107" t="s">
        <v>407</v>
      </c>
      <c r="J118" s="83"/>
      <c r="K118" s="83"/>
      <c r="L118" s="83"/>
      <c r="M118" s="83"/>
      <c r="N118" s="83"/>
      <c r="O118" s="83"/>
      <c r="P118" s="83"/>
      <c r="Q118" s="84"/>
      <c r="R118" s="107" t="s">
        <v>408</v>
      </c>
      <c r="S118" s="83"/>
      <c r="T118" s="83"/>
      <c r="U118" s="83"/>
      <c r="V118" s="83"/>
      <c r="W118" s="83"/>
      <c r="X118" s="83"/>
      <c r="Y118" s="83"/>
      <c r="Z118" s="84"/>
      <c r="AA118" s="205" t="s">
        <v>414</v>
      </c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7"/>
      <c r="AM118" s="121" t="s">
        <v>197</v>
      </c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1"/>
      <c r="BB118" s="107" t="s">
        <v>54</v>
      </c>
      <c r="BC118" s="83"/>
      <c r="BD118" s="83"/>
      <c r="BE118" s="83"/>
      <c r="BF118" s="83"/>
      <c r="BG118" s="84"/>
      <c r="BH118" s="79" t="s">
        <v>55</v>
      </c>
      <c r="BI118" s="80"/>
      <c r="BJ118" s="80"/>
      <c r="BK118" s="80"/>
      <c r="BL118" s="80"/>
      <c r="BM118" s="259"/>
      <c r="BN118" s="259"/>
      <c r="BO118" s="259"/>
      <c r="BP118" s="260"/>
      <c r="BQ118" s="121">
        <v>1</v>
      </c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60"/>
      <c r="CB118" s="107" t="s">
        <v>105</v>
      </c>
      <c r="CC118" s="83"/>
      <c r="CD118" s="83"/>
      <c r="CE118" s="83"/>
      <c r="CF118" s="83"/>
      <c r="CG118" s="84"/>
      <c r="CH118" s="90" t="s">
        <v>50</v>
      </c>
      <c r="CI118" s="90"/>
      <c r="CJ118" s="90"/>
      <c r="CK118" s="90"/>
      <c r="CL118" s="90"/>
      <c r="CM118" s="90"/>
      <c r="CN118" s="90"/>
      <c r="CO118" s="90"/>
      <c r="CP118" s="90"/>
      <c r="CQ118" s="132">
        <v>438883</v>
      </c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4"/>
      <c r="DE118" s="107" t="s">
        <v>368</v>
      </c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4"/>
      <c r="DR118" s="107" t="s">
        <v>225</v>
      </c>
      <c r="DS118" s="83"/>
      <c r="DT118" s="83"/>
      <c r="DU118" s="83"/>
      <c r="DV118" s="83"/>
      <c r="DW118" s="83"/>
      <c r="DX118" s="83"/>
      <c r="DY118" s="83"/>
      <c r="DZ118" s="83"/>
      <c r="EA118" s="83"/>
      <c r="EB118" s="84"/>
      <c r="EC118" s="121" t="s">
        <v>52</v>
      </c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3"/>
      <c r="EO118" s="85" t="s">
        <v>53</v>
      </c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14"/>
      <c r="FJ118" s="14"/>
    </row>
    <row r="119" spans="1:166" s="9" customFormat="1" ht="30" customHeight="1">
      <c r="A119" s="106">
        <v>92</v>
      </c>
      <c r="B119" s="114"/>
      <c r="C119" s="114"/>
      <c r="D119" s="114"/>
      <c r="E119" s="114"/>
      <c r="F119" s="114"/>
      <c r="G119" s="114"/>
      <c r="H119" s="114"/>
      <c r="I119" s="107" t="s">
        <v>407</v>
      </c>
      <c r="J119" s="83"/>
      <c r="K119" s="83"/>
      <c r="L119" s="83"/>
      <c r="M119" s="83"/>
      <c r="N119" s="83"/>
      <c r="O119" s="83"/>
      <c r="P119" s="83"/>
      <c r="Q119" s="84"/>
      <c r="R119" s="107" t="s">
        <v>408</v>
      </c>
      <c r="S119" s="83"/>
      <c r="T119" s="83"/>
      <c r="U119" s="83"/>
      <c r="V119" s="83"/>
      <c r="W119" s="83"/>
      <c r="X119" s="83"/>
      <c r="Y119" s="83"/>
      <c r="Z119" s="84"/>
      <c r="AA119" s="205" t="s">
        <v>413</v>
      </c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7"/>
      <c r="AM119" s="121" t="s">
        <v>197</v>
      </c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60"/>
      <c r="BB119" s="107" t="s">
        <v>54</v>
      </c>
      <c r="BC119" s="83"/>
      <c r="BD119" s="83"/>
      <c r="BE119" s="83"/>
      <c r="BF119" s="83"/>
      <c r="BG119" s="84"/>
      <c r="BH119" s="121" t="s">
        <v>55</v>
      </c>
      <c r="BI119" s="259"/>
      <c r="BJ119" s="259"/>
      <c r="BK119" s="259"/>
      <c r="BL119" s="259"/>
      <c r="BM119" s="259"/>
      <c r="BN119" s="259"/>
      <c r="BO119" s="259"/>
      <c r="BP119" s="260"/>
      <c r="BQ119" s="121">
        <v>1</v>
      </c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60"/>
      <c r="CB119" s="107" t="s">
        <v>105</v>
      </c>
      <c r="CC119" s="83"/>
      <c r="CD119" s="83"/>
      <c r="CE119" s="83"/>
      <c r="CF119" s="83"/>
      <c r="CG119" s="84"/>
      <c r="CH119" s="90" t="s">
        <v>50</v>
      </c>
      <c r="CI119" s="90"/>
      <c r="CJ119" s="90"/>
      <c r="CK119" s="90"/>
      <c r="CL119" s="90"/>
      <c r="CM119" s="90"/>
      <c r="CN119" s="90"/>
      <c r="CO119" s="90"/>
      <c r="CP119" s="90"/>
      <c r="CQ119" s="132">
        <v>827026</v>
      </c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4"/>
      <c r="DE119" s="107" t="s">
        <v>368</v>
      </c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4"/>
      <c r="DR119" s="107" t="s">
        <v>225</v>
      </c>
      <c r="DS119" s="83"/>
      <c r="DT119" s="83"/>
      <c r="DU119" s="83"/>
      <c r="DV119" s="83"/>
      <c r="DW119" s="83"/>
      <c r="DX119" s="83"/>
      <c r="DY119" s="83"/>
      <c r="DZ119" s="83"/>
      <c r="EA119" s="83"/>
      <c r="EB119" s="84"/>
      <c r="EC119" s="121" t="s">
        <v>52</v>
      </c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3"/>
      <c r="EO119" s="85" t="s">
        <v>53</v>
      </c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14"/>
      <c r="FJ119" s="14"/>
    </row>
    <row r="120" spans="1:166" s="9" customFormat="1" ht="42" customHeight="1">
      <c r="A120" s="252" t="s">
        <v>390</v>
      </c>
      <c r="B120" s="253"/>
      <c r="C120" s="253"/>
      <c r="D120" s="253"/>
      <c r="E120" s="253"/>
      <c r="F120" s="253"/>
      <c r="G120" s="253"/>
      <c r="H120" s="254"/>
      <c r="I120" s="166" t="s">
        <v>394</v>
      </c>
      <c r="J120" s="166"/>
      <c r="K120" s="166"/>
      <c r="L120" s="166"/>
      <c r="M120" s="166"/>
      <c r="N120" s="166"/>
      <c r="O120" s="166"/>
      <c r="P120" s="166"/>
      <c r="Q120" s="166"/>
      <c r="R120" s="251" t="s">
        <v>395</v>
      </c>
      <c r="S120" s="166"/>
      <c r="T120" s="166"/>
      <c r="U120" s="166"/>
      <c r="V120" s="166"/>
      <c r="W120" s="166"/>
      <c r="X120" s="166"/>
      <c r="Y120" s="166"/>
      <c r="Z120" s="166"/>
      <c r="AA120" s="118" t="s">
        <v>391</v>
      </c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20"/>
      <c r="AM120" s="111" t="s">
        <v>392</v>
      </c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251">
        <v>796</v>
      </c>
      <c r="BC120" s="166"/>
      <c r="BD120" s="166"/>
      <c r="BE120" s="166"/>
      <c r="BF120" s="166"/>
      <c r="BG120" s="166"/>
      <c r="BH120" s="111" t="s">
        <v>55</v>
      </c>
      <c r="BI120" s="111"/>
      <c r="BJ120" s="111"/>
      <c r="BK120" s="111"/>
      <c r="BL120" s="111"/>
      <c r="BM120" s="111"/>
      <c r="BN120" s="111"/>
      <c r="BO120" s="111"/>
      <c r="BP120" s="111"/>
      <c r="BQ120" s="151">
        <v>40</v>
      </c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251">
        <v>71185000000</v>
      </c>
      <c r="CC120" s="166"/>
      <c r="CD120" s="166"/>
      <c r="CE120" s="166"/>
      <c r="CF120" s="166"/>
      <c r="CG120" s="166"/>
      <c r="CH120" s="141" t="s">
        <v>50</v>
      </c>
      <c r="CI120" s="257"/>
      <c r="CJ120" s="257"/>
      <c r="CK120" s="257"/>
      <c r="CL120" s="257"/>
      <c r="CM120" s="257"/>
      <c r="CN120" s="257"/>
      <c r="CO120" s="257"/>
      <c r="CP120" s="258"/>
      <c r="CQ120" s="321">
        <v>150000</v>
      </c>
      <c r="CR120" s="321"/>
      <c r="CS120" s="321"/>
      <c r="CT120" s="321"/>
      <c r="CU120" s="321"/>
      <c r="CV120" s="321"/>
      <c r="CW120" s="321"/>
      <c r="CX120" s="321"/>
      <c r="CY120" s="321"/>
      <c r="CZ120" s="321"/>
      <c r="DA120" s="321"/>
      <c r="DB120" s="321"/>
      <c r="DC120" s="321"/>
      <c r="DD120" s="321"/>
      <c r="DE120" s="166" t="s">
        <v>368</v>
      </c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52" t="s">
        <v>393</v>
      </c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4"/>
      <c r="EC120" s="111" t="s">
        <v>52</v>
      </c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51" t="s">
        <v>53</v>
      </c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4"/>
      <c r="FJ120" s="14"/>
    </row>
    <row r="121" spans="1:166" s="9" customFormat="1" ht="42" customHeight="1">
      <c r="A121" s="106">
        <v>94</v>
      </c>
      <c r="B121" s="114"/>
      <c r="C121" s="114"/>
      <c r="D121" s="114"/>
      <c r="E121" s="114"/>
      <c r="F121" s="114"/>
      <c r="G121" s="114"/>
      <c r="H121" s="114"/>
      <c r="I121" s="124" t="s">
        <v>399</v>
      </c>
      <c r="J121" s="125"/>
      <c r="K121" s="125"/>
      <c r="L121" s="125"/>
      <c r="M121" s="125"/>
      <c r="N121" s="125"/>
      <c r="O121" s="125"/>
      <c r="P121" s="125"/>
      <c r="Q121" s="126"/>
      <c r="R121" s="124" t="s">
        <v>400</v>
      </c>
      <c r="S121" s="125"/>
      <c r="T121" s="125"/>
      <c r="U121" s="125"/>
      <c r="V121" s="125"/>
      <c r="W121" s="125"/>
      <c r="X121" s="125"/>
      <c r="Y121" s="125"/>
      <c r="Z121" s="126"/>
      <c r="AA121" s="127" t="s">
        <v>401</v>
      </c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9"/>
      <c r="AM121" s="141" t="s">
        <v>402</v>
      </c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6"/>
      <c r="BB121" s="124" t="s">
        <v>54</v>
      </c>
      <c r="BC121" s="125"/>
      <c r="BD121" s="125"/>
      <c r="BE121" s="125"/>
      <c r="BF121" s="125"/>
      <c r="BG121" s="126"/>
      <c r="BH121" s="141" t="s">
        <v>55</v>
      </c>
      <c r="BI121" s="147"/>
      <c r="BJ121" s="147"/>
      <c r="BK121" s="147"/>
      <c r="BL121" s="147"/>
      <c r="BM121" s="147"/>
      <c r="BN121" s="147"/>
      <c r="BO121" s="147"/>
      <c r="BP121" s="148"/>
      <c r="BQ121" s="141">
        <v>2</v>
      </c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8"/>
      <c r="CB121" s="124" t="s">
        <v>105</v>
      </c>
      <c r="CC121" s="125"/>
      <c r="CD121" s="125"/>
      <c r="CE121" s="125"/>
      <c r="CF121" s="125"/>
      <c r="CG121" s="126"/>
      <c r="CH121" s="111" t="s">
        <v>50</v>
      </c>
      <c r="CI121" s="111"/>
      <c r="CJ121" s="111"/>
      <c r="CK121" s="111"/>
      <c r="CL121" s="111"/>
      <c r="CM121" s="111"/>
      <c r="CN121" s="111"/>
      <c r="CO121" s="111"/>
      <c r="CP121" s="111"/>
      <c r="CQ121" s="108">
        <v>251690.74</v>
      </c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50"/>
      <c r="DE121" s="124" t="s">
        <v>368</v>
      </c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6"/>
      <c r="DR121" s="124" t="s">
        <v>225</v>
      </c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6"/>
      <c r="EC121" s="141" t="s">
        <v>52</v>
      </c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3"/>
      <c r="EO121" s="155" t="s">
        <v>53</v>
      </c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5"/>
      <c r="FC121" s="155"/>
      <c r="FD121" s="155"/>
      <c r="FE121" s="155"/>
      <c r="FF121" s="14"/>
      <c r="FJ121" s="14"/>
    </row>
    <row r="122" spans="1:166" s="9" customFormat="1" ht="42" customHeight="1">
      <c r="A122" s="106">
        <v>95</v>
      </c>
      <c r="B122" s="114"/>
      <c r="C122" s="114"/>
      <c r="D122" s="114"/>
      <c r="E122" s="114"/>
      <c r="F122" s="114"/>
      <c r="G122" s="114"/>
      <c r="H122" s="114"/>
      <c r="I122" s="124" t="s">
        <v>409</v>
      </c>
      <c r="J122" s="125"/>
      <c r="K122" s="125"/>
      <c r="L122" s="125"/>
      <c r="M122" s="125"/>
      <c r="N122" s="125"/>
      <c r="O122" s="125"/>
      <c r="P122" s="125"/>
      <c r="Q122" s="126"/>
      <c r="R122" s="124" t="s">
        <v>412</v>
      </c>
      <c r="S122" s="125"/>
      <c r="T122" s="125"/>
      <c r="U122" s="125"/>
      <c r="V122" s="125"/>
      <c r="W122" s="125"/>
      <c r="X122" s="125"/>
      <c r="Y122" s="125"/>
      <c r="Z122" s="126"/>
      <c r="AA122" s="127" t="s">
        <v>410</v>
      </c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9"/>
      <c r="AM122" s="141" t="s">
        <v>411</v>
      </c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6"/>
      <c r="BB122" s="124" t="s">
        <v>54</v>
      </c>
      <c r="BC122" s="125"/>
      <c r="BD122" s="125"/>
      <c r="BE122" s="125"/>
      <c r="BF122" s="125"/>
      <c r="BG122" s="126"/>
      <c r="BH122" s="141" t="s">
        <v>55</v>
      </c>
      <c r="BI122" s="147"/>
      <c r="BJ122" s="147"/>
      <c r="BK122" s="147"/>
      <c r="BL122" s="147"/>
      <c r="BM122" s="147"/>
      <c r="BN122" s="147"/>
      <c r="BO122" s="147"/>
      <c r="BP122" s="148"/>
      <c r="BQ122" s="141">
        <v>3</v>
      </c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8"/>
      <c r="CB122" s="124" t="s">
        <v>105</v>
      </c>
      <c r="CC122" s="125"/>
      <c r="CD122" s="125"/>
      <c r="CE122" s="125"/>
      <c r="CF122" s="125"/>
      <c r="CG122" s="126"/>
      <c r="CH122" s="111" t="s">
        <v>50</v>
      </c>
      <c r="CI122" s="111"/>
      <c r="CJ122" s="111"/>
      <c r="CK122" s="111"/>
      <c r="CL122" s="111"/>
      <c r="CM122" s="111"/>
      <c r="CN122" s="111"/>
      <c r="CO122" s="111"/>
      <c r="CP122" s="111"/>
      <c r="CQ122" s="108">
        <v>207853</v>
      </c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50"/>
      <c r="DE122" s="124" t="s">
        <v>368</v>
      </c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6"/>
      <c r="DR122" s="124" t="s">
        <v>94</v>
      </c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6"/>
      <c r="EC122" s="141" t="s">
        <v>361</v>
      </c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3"/>
      <c r="EO122" s="155" t="s">
        <v>53</v>
      </c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4"/>
      <c r="FJ122" s="14"/>
    </row>
    <row r="123" spans="1:166" s="9" customFormat="1" ht="42" customHeight="1">
      <c r="A123" s="114" t="s">
        <v>96</v>
      </c>
      <c r="B123" s="114"/>
      <c r="C123" s="114"/>
      <c r="D123" s="114"/>
      <c r="E123" s="114"/>
      <c r="F123" s="114"/>
      <c r="G123" s="114"/>
      <c r="H123" s="114"/>
      <c r="I123" s="237" t="s">
        <v>232</v>
      </c>
      <c r="J123" s="238"/>
      <c r="K123" s="238"/>
      <c r="L123" s="238"/>
      <c r="M123" s="238"/>
      <c r="N123" s="238"/>
      <c r="O123" s="238"/>
      <c r="P123" s="238"/>
      <c r="Q123" s="239"/>
      <c r="R123" s="124" t="s">
        <v>231</v>
      </c>
      <c r="S123" s="125"/>
      <c r="T123" s="125"/>
      <c r="U123" s="125"/>
      <c r="V123" s="125"/>
      <c r="W123" s="125"/>
      <c r="X123" s="125"/>
      <c r="Y123" s="125"/>
      <c r="Z123" s="126"/>
      <c r="AA123" s="118" t="s">
        <v>142</v>
      </c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20"/>
      <c r="AM123" s="138" t="s">
        <v>143</v>
      </c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40"/>
      <c r="BB123" s="115" t="s">
        <v>54</v>
      </c>
      <c r="BC123" s="116"/>
      <c r="BD123" s="116"/>
      <c r="BE123" s="116"/>
      <c r="BF123" s="116"/>
      <c r="BG123" s="117"/>
      <c r="BH123" s="138" t="s">
        <v>55</v>
      </c>
      <c r="BI123" s="139"/>
      <c r="BJ123" s="139"/>
      <c r="BK123" s="139"/>
      <c r="BL123" s="139"/>
      <c r="BM123" s="139"/>
      <c r="BN123" s="139"/>
      <c r="BO123" s="139"/>
      <c r="BP123" s="140"/>
      <c r="BQ123" s="144">
        <v>53</v>
      </c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6"/>
      <c r="CB123" s="124" t="s">
        <v>105</v>
      </c>
      <c r="CC123" s="125"/>
      <c r="CD123" s="125"/>
      <c r="CE123" s="125"/>
      <c r="CF123" s="125"/>
      <c r="CG123" s="126"/>
      <c r="CH123" s="138" t="s">
        <v>50</v>
      </c>
      <c r="CI123" s="139"/>
      <c r="CJ123" s="139"/>
      <c r="CK123" s="139"/>
      <c r="CL123" s="139"/>
      <c r="CM123" s="139"/>
      <c r="CN123" s="139"/>
      <c r="CO123" s="139"/>
      <c r="CP123" s="140"/>
      <c r="CQ123" s="108">
        <v>498393.39</v>
      </c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50"/>
      <c r="DE123" s="124" t="s">
        <v>368</v>
      </c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6"/>
      <c r="DR123" s="124" t="s">
        <v>94</v>
      </c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6"/>
      <c r="EC123" s="141" t="s">
        <v>52</v>
      </c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8"/>
      <c r="EO123" s="141" t="s">
        <v>53</v>
      </c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8"/>
      <c r="FF123" s="14"/>
      <c r="FJ123" s="14"/>
    </row>
    <row r="124" spans="1:166" s="9" customFormat="1" ht="42" customHeight="1">
      <c r="A124" s="114" t="s">
        <v>97</v>
      </c>
      <c r="B124" s="114"/>
      <c r="C124" s="114"/>
      <c r="D124" s="114"/>
      <c r="E124" s="114"/>
      <c r="F124" s="114"/>
      <c r="G124" s="114"/>
      <c r="H124" s="114"/>
      <c r="I124" s="124" t="s">
        <v>237</v>
      </c>
      <c r="J124" s="142"/>
      <c r="K124" s="142"/>
      <c r="L124" s="142"/>
      <c r="M124" s="142"/>
      <c r="N124" s="142"/>
      <c r="O124" s="142"/>
      <c r="P124" s="142"/>
      <c r="Q124" s="143"/>
      <c r="R124" s="124" t="s">
        <v>253</v>
      </c>
      <c r="S124" s="125"/>
      <c r="T124" s="125"/>
      <c r="U124" s="125"/>
      <c r="V124" s="125"/>
      <c r="W124" s="125"/>
      <c r="X124" s="125"/>
      <c r="Y124" s="125"/>
      <c r="Z124" s="126"/>
      <c r="AA124" s="127" t="s">
        <v>403</v>
      </c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9"/>
      <c r="AM124" s="141" t="s">
        <v>197</v>
      </c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6"/>
      <c r="BB124" s="124" t="s">
        <v>54</v>
      </c>
      <c r="BC124" s="125"/>
      <c r="BD124" s="125"/>
      <c r="BE124" s="125"/>
      <c r="BF124" s="125"/>
      <c r="BG124" s="126"/>
      <c r="BH124" s="141" t="s">
        <v>55</v>
      </c>
      <c r="BI124" s="147"/>
      <c r="BJ124" s="147"/>
      <c r="BK124" s="147"/>
      <c r="BL124" s="147"/>
      <c r="BM124" s="147"/>
      <c r="BN124" s="147"/>
      <c r="BO124" s="147"/>
      <c r="BP124" s="148"/>
      <c r="BQ124" s="141">
        <v>1</v>
      </c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8"/>
      <c r="CB124" s="124" t="s">
        <v>105</v>
      </c>
      <c r="CC124" s="125"/>
      <c r="CD124" s="125"/>
      <c r="CE124" s="125"/>
      <c r="CF124" s="125"/>
      <c r="CG124" s="126"/>
      <c r="CH124" s="111" t="s">
        <v>50</v>
      </c>
      <c r="CI124" s="111"/>
      <c r="CJ124" s="111"/>
      <c r="CK124" s="111"/>
      <c r="CL124" s="111"/>
      <c r="CM124" s="111"/>
      <c r="CN124" s="111"/>
      <c r="CO124" s="111"/>
      <c r="CP124" s="111"/>
      <c r="CQ124" s="108">
        <v>2267051.4</v>
      </c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50"/>
      <c r="DE124" s="124" t="s">
        <v>368</v>
      </c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6"/>
      <c r="DR124" s="124" t="s">
        <v>225</v>
      </c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6"/>
      <c r="EC124" s="141" t="s">
        <v>52</v>
      </c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3"/>
      <c r="EO124" s="155" t="s">
        <v>53</v>
      </c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4"/>
      <c r="FJ124" s="14"/>
    </row>
    <row r="125" spans="1:166" s="9" customFormat="1" ht="42" customHeight="1">
      <c r="A125" s="114" t="s">
        <v>98</v>
      </c>
      <c r="B125" s="114"/>
      <c r="C125" s="114"/>
      <c r="D125" s="114"/>
      <c r="E125" s="114"/>
      <c r="F125" s="114"/>
      <c r="G125" s="114"/>
      <c r="H125" s="114"/>
      <c r="I125" s="124" t="s">
        <v>404</v>
      </c>
      <c r="J125" s="125"/>
      <c r="K125" s="125"/>
      <c r="L125" s="125"/>
      <c r="M125" s="125"/>
      <c r="N125" s="125"/>
      <c r="O125" s="125"/>
      <c r="P125" s="125"/>
      <c r="Q125" s="126"/>
      <c r="R125" s="115" t="s">
        <v>404</v>
      </c>
      <c r="S125" s="116"/>
      <c r="T125" s="116"/>
      <c r="U125" s="116"/>
      <c r="V125" s="116"/>
      <c r="W125" s="116"/>
      <c r="X125" s="116"/>
      <c r="Y125" s="116"/>
      <c r="Z125" s="117"/>
      <c r="AA125" s="118" t="s">
        <v>405</v>
      </c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20"/>
      <c r="AM125" s="141" t="s">
        <v>197</v>
      </c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6"/>
      <c r="BB125" s="115" t="s">
        <v>125</v>
      </c>
      <c r="BC125" s="116"/>
      <c r="BD125" s="116"/>
      <c r="BE125" s="116"/>
      <c r="BF125" s="116"/>
      <c r="BG125" s="117"/>
      <c r="BH125" s="138" t="s">
        <v>406</v>
      </c>
      <c r="BI125" s="139"/>
      <c r="BJ125" s="139"/>
      <c r="BK125" s="139"/>
      <c r="BL125" s="139"/>
      <c r="BM125" s="139"/>
      <c r="BN125" s="139"/>
      <c r="BO125" s="139"/>
      <c r="BP125" s="140"/>
      <c r="BQ125" s="144">
        <v>490</v>
      </c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6"/>
      <c r="CB125" s="124" t="s">
        <v>105</v>
      </c>
      <c r="CC125" s="125"/>
      <c r="CD125" s="125"/>
      <c r="CE125" s="125"/>
      <c r="CF125" s="125"/>
      <c r="CG125" s="126"/>
      <c r="CH125" s="111" t="s">
        <v>50</v>
      </c>
      <c r="CI125" s="111"/>
      <c r="CJ125" s="111"/>
      <c r="CK125" s="111"/>
      <c r="CL125" s="111"/>
      <c r="CM125" s="111"/>
      <c r="CN125" s="111"/>
      <c r="CO125" s="111"/>
      <c r="CP125" s="111"/>
      <c r="CQ125" s="108">
        <v>18165238.6</v>
      </c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50"/>
      <c r="DE125" s="124" t="s">
        <v>372</v>
      </c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6"/>
      <c r="DR125" s="124" t="s">
        <v>225</v>
      </c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6"/>
      <c r="EC125" s="141" t="s">
        <v>52</v>
      </c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3"/>
      <c r="EO125" s="155" t="s">
        <v>53</v>
      </c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4"/>
      <c r="FJ125" s="14"/>
    </row>
    <row r="126" spans="1:166" s="9" customFormat="1" ht="36.75" customHeight="1">
      <c r="A126" s="112" t="s">
        <v>99</v>
      </c>
      <c r="B126" s="113"/>
      <c r="C126" s="113"/>
      <c r="D126" s="113"/>
      <c r="E126" s="113"/>
      <c r="F126" s="113"/>
      <c r="G126" s="113"/>
      <c r="H126" s="113"/>
      <c r="I126" s="124" t="s">
        <v>237</v>
      </c>
      <c r="J126" s="142"/>
      <c r="K126" s="142"/>
      <c r="L126" s="142"/>
      <c r="M126" s="142"/>
      <c r="N126" s="142"/>
      <c r="O126" s="142"/>
      <c r="P126" s="142"/>
      <c r="Q126" s="143"/>
      <c r="R126" s="124" t="s">
        <v>253</v>
      </c>
      <c r="S126" s="125"/>
      <c r="T126" s="125"/>
      <c r="U126" s="125"/>
      <c r="V126" s="125"/>
      <c r="W126" s="125"/>
      <c r="X126" s="125"/>
      <c r="Y126" s="125"/>
      <c r="Z126" s="126"/>
      <c r="AA126" s="127" t="s">
        <v>201</v>
      </c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9"/>
      <c r="AM126" s="141" t="s">
        <v>197</v>
      </c>
      <c r="AN126" s="235"/>
      <c r="AO126" s="235"/>
      <c r="AP126" s="235"/>
      <c r="AQ126" s="235"/>
      <c r="AR126" s="235"/>
      <c r="AS126" s="235"/>
      <c r="AT126" s="235"/>
      <c r="AU126" s="235"/>
      <c r="AV126" s="235"/>
      <c r="AW126" s="235"/>
      <c r="AX126" s="235"/>
      <c r="AY126" s="235"/>
      <c r="AZ126" s="235"/>
      <c r="BA126" s="236"/>
      <c r="BB126" s="124" t="s">
        <v>54</v>
      </c>
      <c r="BC126" s="125"/>
      <c r="BD126" s="125"/>
      <c r="BE126" s="125"/>
      <c r="BF126" s="125"/>
      <c r="BG126" s="126"/>
      <c r="BH126" s="141" t="s">
        <v>55</v>
      </c>
      <c r="BI126" s="147"/>
      <c r="BJ126" s="147"/>
      <c r="BK126" s="147"/>
      <c r="BL126" s="147"/>
      <c r="BM126" s="147"/>
      <c r="BN126" s="147"/>
      <c r="BO126" s="147"/>
      <c r="BP126" s="148"/>
      <c r="BQ126" s="141">
        <v>2</v>
      </c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8"/>
      <c r="CB126" s="124" t="s">
        <v>105</v>
      </c>
      <c r="CC126" s="125"/>
      <c r="CD126" s="125"/>
      <c r="CE126" s="125"/>
      <c r="CF126" s="125"/>
      <c r="CG126" s="126"/>
      <c r="CH126" s="111" t="s">
        <v>50</v>
      </c>
      <c r="CI126" s="111"/>
      <c r="CJ126" s="111"/>
      <c r="CK126" s="111"/>
      <c r="CL126" s="111"/>
      <c r="CM126" s="111"/>
      <c r="CN126" s="111"/>
      <c r="CO126" s="111"/>
      <c r="CP126" s="111"/>
      <c r="CQ126" s="108">
        <v>2279618.4</v>
      </c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50"/>
      <c r="DE126" s="124" t="s">
        <v>368</v>
      </c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6"/>
      <c r="DR126" s="124" t="s">
        <v>225</v>
      </c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6"/>
      <c r="EC126" s="141" t="s">
        <v>52</v>
      </c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3"/>
      <c r="EO126" s="155" t="s">
        <v>53</v>
      </c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4"/>
      <c r="FJ126" s="14"/>
    </row>
    <row r="127" spans="1:166" s="9" customFormat="1" ht="37.5" customHeight="1">
      <c r="A127" s="106">
        <v>100</v>
      </c>
      <c r="B127" s="114"/>
      <c r="C127" s="114"/>
      <c r="D127" s="114"/>
      <c r="E127" s="114"/>
      <c r="F127" s="114"/>
      <c r="G127" s="114"/>
      <c r="H127" s="114"/>
      <c r="I127" s="193" t="s">
        <v>247</v>
      </c>
      <c r="J127" s="193"/>
      <c r="K127" s="193"/>
      <c r="L127" s="193"/>
      <c r="M127" s="193"/>
      <c r="N127" s="193"/>
      <c r="O127" s="193"/>
      <c r="P127" s="193"/>
      <c r="Q127" s="193"/>
      <c r="R127" s="193" t="s">
        <v>248</v>
      </c>
      <c r="S127" s="193"/>
      <c r="T127" s="193"/>
      <c r="U127" s="193"/>
      <c r="V127" s="193"/>
      <c r="W127" s="193"/>
      <c r="X127" s="193"/>
      <c r="Y127" s="193"/>
      <c r="Z127" s="193"/>
      <c r="AA127" s="217" t="s">
        <v>172</v>
      </c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121" t="s">
        <v>171</v>
      </c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1"/>
      <c r="BB127" s="107" t="s">
        <v>54</v>
      </c>
      <c r="BC127" s="83"/>
      <c r="BD127" s="83"/>
      <c r="BE127" s="83"/>
      <c r="BF127" s="83"/>
      <c r="BG127" s="84"/>
      <c r="BH127" s="85" t="s">
        <v>55</v>
      </c>
      <c r="BI127" s="85"/>
      <c r="BJ127" s="85"/>
      <c r="BK127" s="85"/>
      <c r="BL127" s="85"/>
      <c r="BM127" s="85"/>
      <c r="BN127" s="85"/>
      <c r="BO127" s="85"/>
      <c r="BP127" s="85"/>
      <c r="BQ127" s="85">
        <v>9</v>
      </c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211">
        <v>71185000000</v>
      </c>
      <c r="CC127" s="190"/>
      <c r="CD127" s="190"/>
      <c r="CE127" s="190"/>
      <c r="CF127" s="190"/>
      <c r="CG127" s="192"/>
      <c r="CH127" s="121" t="s">
        <v>50</v>
      </c>
      <c r="CI127" s="220"/>
      <c r="CJ127" s="220"/>
      <c r="CK127" s="220"/>
      <c r="CL127" s="220"/>
      <c r="CM127" s="220"/>
      <c r="CN127" s="220"/>
      <c r="CO127" s="220"/>
      <c r="CP127" s="221"/>
      <c r="CQ127" s="132">
        <v>141379.2</v>
      </c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4"/>
      <c r="DE127" s="107" t="s">
        <v>373</v>
      </c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4"/>
      <c r="DR127" s="107" t="s">
        <v>94</v>
      </c>
      <c r="DS127" s="83"/>
      <c r="DT127" s="83"/>
      <c r="DU127" s="83"/>
      <c r="DV127" s="83"/>
      <c r="DW127" s="83"/>
      <c r="DX127" s="83"/>
      <c r="DY127" s="83"/>
      <c r="DZ127" s="83"/>
      <c r="EA127" s="83"/>
      <c r="EB127" s="84"/>
      <c r="EC127" s="121" t="s">
        <v>52</v>
      </c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3"/>
      <c r="EO127" s="85" t="s">
        <v>53</v>
      </c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14"/>
      <c r="FJ127" s="14"/>
    </row>
    <row r="128" spans="1:167" s="9" customFormat="1" ht="37.5" customHeight="1">
      <c r="A128" s="106">
        <v>101</v>
      </c>
      <c r="B128" s="114"/>
      <c r="C128" s="114"/>
      <c r="D128" s="114"/>
      <c r="E128" s="114"/>
      <c r="F128" s="114"/>
      <c r="G128" s="114"/>
      <c r="H128" s="114"/>
      <c r="I128" s="193" t="s">
        <v>451</v>
      </c>
      <c r="J128" s="193"/>
      <c r="K128" s="193"/>
      <c r="L128" s="193"/>
      <c r="M128" s="193"/>
      <c r="N128" s="193"/>
      <c r="O128" s="193"/>
      <c r="P128" s="193"/>
      <c r="Q128" s="193"/>
      <c r="R128" s="193" t="s">
        <v>452</v>
      </c>
      <c r="S128" s="193"/>
      <c r="T128" s="193"/>
      <c r="U128" s="193"/>
      <c r="V128" s="193"/>
      <c r="W128" s="193"/>
      <c r="X128" s="193"/>
      <c r="Y128" s="193"/>
      <c r="Z128" s="193"/>
      <c r="AA128" s="217" t="s">
        <v>453</v>
      </c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121" t="s">
        <v>454</v>
      </c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1"/>
      <c r="BB128" s="107" t="s">
        <v>54</v>
      </c>
      <c r="BC128" s="83"/>
      <c r="BD128" s="83"/>
      <c r="BE128" s="83"/>
      <c r="BF128" s="83"/>
      <c r="BG128" s="84"/>
      <c r="BH128" s="85" t="s">
        <v>55</v>
      </c>
      <c r="BI128" s="85"/>
      <c r="BJ128" s="85"/>
      <c r="BK128" s="85"/>
      <c r="BL128" s="85"/>
      <c r="BM128" s="85"/>
      <c r="BN128" s="85"/>
      <c r="BO128" s="85"/>
      <c r="BP128" s="85"/>
      <c r="BQ128" s="85">
        <v>1</v>
      </c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211">
        <v>71185000000</v>
      </c>
      <c r="CC128" s="190"/>
      <c r="CD128" s="190"/>
      <c r="CE128" s="190"/>
      <c r="CF128" s="190"/>
      <c r="CG128" s="192"/>
      <c r="CH128" s="121" t="s">
        <v>50</v>
      </c>
      <c r="CI128" s="220"/>
      <c r="CJ128" s="220"/>
      <c r="CK128" s="220"/>
      <c r="CL128" s="220"/>
      <c r="CM128" s="220"/>
      <c r="CN128" s="220"/>
      <c r="CO128" s="220"/>
      <c r="CP128" s="221"/>
      <c r="CQ128" s="132">
        <v>5200000</v>
      </c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4"/>
      <c r="DE128" s="107" t="s">
        <v>373</v>
      </c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4"/>
      <c r="DR128" s="107" t="s">
        <v>94</v>
      </c>
      <c r="DS128" s="83"/>
      <c r="DT128" s="83"/>
      <c r="DU128" s="83"/>
      <c r="DV128" s="83"/>
      <c r="DW128" s="83"/>
      <c r="DX128" s="83"/>
      <c r="DY128" s="83"/>
      <c r="DZ128" s="83"/>
      <c r="EA128" s="83"/>
      <c r="EB128" s="84"/>
      <c r="EC128" s="121" t="s">
        <v>52</v>
      </c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3"/>
      <c r="EO128" s="85" t="s">
        <v>53</v>
      </c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14"/>
      <c r="FJ128" s="14"/>
      <c r="FK128" s="9" t="s">
        <v>426</v>
      </c>
    </row>
    <row r="129" spans="1:166" s="9" customFormat="1" ht="43.5" customHeight="1">
      <c r="A129" s="202">
        <v>102</v>
      </c>
      <c r="B129" s="203"/>
      <c r="C129" s="203"/>
      <c r="D129" s="203"/>
      <c r="E129" s="203"/>
      <c r="F129" s="203"/>
      <c r="G129" s="203"/>
      <c r="H129" s="204"/>
      <c r="I129" s="152" t="s">
        <v>232</v>
      </c>
      <c r="J129" s="153"/>
      <c r="K129" s="153"/>
      <c r="L129" s="153"/>
      <c r="M129" s="153"/>
      <c r="N129" s="153"/>
      <c r="O129" s="153"/>
      <c r="P129" s="153"/>
      <c r="Q129" s="154"/>
      <c r="R129" s="115" t="s">
        <v>254</v>
      </c>
      <c r="S129" s="116"/>
      <c r="T129" s="116"/>
      <c r="U129" s="116"/>
      <c r="V129" s="116"/>
      <c r="W129" s="116"/>
      <c r="X129" s="116"/>
      <c r="Y129" s="116"/>
      <c r="Z129" s="117"/>
      <c r="AA129" s="118" t="s">
        <v>438</v>
      </c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20"/>
      <c r="AM129" s="141" t="s">
        <v>439</v>
      </c>
      <c r="AN129" s="235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35"/>
      <c r="AY129" s="235"/>
      <c r="AZ129" s="235"/>
      <c r="BA129" s="236"/>
      <c r="BB129" s="115" t="s">
        <v>54</v>
      </c>
      <c r="BC129" s="116"/>
      <c r="BD129" s="116"/>
      <c r="BE129" s="116"/>
      <c r="BF129" s="116"/>
      <c r="BG129" s="117"/>
      <c r="BH129" s="138" t="s">
        <v>55</v>
      </c>
      <c r="BI129" s="139"/>
      <c r="BJ129" s="139"/>
      <c r="BK129" s="139"/>
      <c r="BL129" s="139"/>
      <c r="BM129" s="139"/>
      <c r="BN129" s="139"/>
      <c r="BO129" s="139"/>
      <c r="BP129" s="140"/>
      <c r="BQ129" s="144">
        <v>4798</v>
      </c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6"/>
      <c r="CB129" s="124" t="s">
        <v>105</v>
      </c>
      <c r="CC129" s="125"/>
      <c r="CD129" s="125"/>
      <c r="CE129" s="125"/>
      <c r="CF129" s="125"/>
      <c r="CG129" s="126"/>
      <c r="CH129" s="111" t="s">
        <v>50</v>
      </c>
      <c r="CI129" s="111"/>
      <c r="CJ129" s="111"/>
      <c r="CK129" s="111"/>
      <c r="CL129" s="111"/>
      <c r="CM129" s="111"/>
      <c r="CN129" s="111"/>
      <c r="CO129" s="111"/>
      <c r="CP129" s="111"/>
      <c r="CQ129" s="108">
        <v>880000</v>
      </c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50"/>
      <c r="DE129" s="124" t="s">
        <v>373</v>
      </c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6"/>
      <c r="DR129" s="124" t="s">
        <v>436</v>
      </c>
      <c r="DS129" s="125"/>
      <c r="DT129" s="125"/>
      <c r="DU129" s="125"/>
      <c r="DV129" s="125"/>
      <c r="DW129" s="125"/>
      <c r="DX129" s="125"/>
      <c r="DY129" s="125"/>
      <c r="DZ129" s="125"/>
      <c r="EA129" s="125"/>
      <c r="EB129" s="126"/>
      <c r="EC129" s="141" t="s">
        <v>52</v>
      </c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3"/>
      <c r="EO129" s="155" t="s">
        <v>53</v>
      </c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4"/>
      <c r="FJ129" s="14"/>
    </row>
    <row r="130" spans="1:166" s="9" customFormat="1" ht="70.5" customHeight="1">
      <c r="A130" s="202">
        <v>103</v>
      </c>
      <c r="B130" s="203"/>
      <c r="C130" s="203"/>
      <c r="D130" s="203"/>
      <c r="E130" s="203"/>
      <c r="F130" s="203"/>
      <c r="G130" s="203"/>
      <c r="H130" s="204"/>
      <c r="I130" s="152" t="s">
        <v>265</v>
      </c>
      <c r="J130" s="153"/>
      <c r="K130" s="153"/>
      <c r="L130" s="153"/>
      <c r="M130" s="153"/>
      <c r="N130" s="153"/>
      <c r="O130" s="153"/>
      <c r="P130" s="153"/>
      <c r="Q130" s="154"/>
      <c r="R130" s="115" t="s">
        <v>266</v>
      </c>
      <c r="S130" s="116"/>
      <c r="T130" s="116"/>
      <c r="U130" s="116"/>
      <c r="V130" s="116"/>
      <c r="W130" s="116"/>
      <c r="X130" s="116"/>
      <c r="Y130" s="116"/>
      <c r="Z130" s="117"/>
      <c r="AA130" s="118" t="s">
        <v>434</v>
      </c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20"/>
      <c r="AM130" s="141" t="s">
        <v>435</v>
      </c>
      <c r="AN130" s="235"/>
      <c r="AO130" s="235"/>
      <c r="AP130" s="235"/>
      <c r="AQ130" s="235"/>
      <c r="AR130" s="235"/>
      <c r="AS130" s="235"/>
      <c r="AT130" s="235"/>
      <c r="AU130" s="235"/>
      <c r="AV130" s="235"/>
      <c r="AW130" s="235"/>
      <c r="AX130" s="235"/>
      <c r="AY130" s="235"/>
      <c r="AZ130" s="235"/>
      <c r="BA130" s="236"/>
      <c r="BB130" s="115" t="s">
        <v>202</v>
      </c>
      <c r="BC130" s="116"/>
      <c r="BD130" s="116"/>
      <c r="BE130" s="116"/>
      <c r="BF130" s="116"/>
      <c r="BG130" s="117"/>
      <c r="BH130" s="138" t="s">
        <v>178</v>
      </c>
      <c r="BI130" s="139"/>
      <c r="BJ130" s="139"/>
      <c r="BK130" s="139"/>
      <c r="BL130" s="139"/>
      <c r="BM130" s="139"/>
      <c r="BN130" s="139"/>
      <c r="BO130" s="139"/>
      <c r="BP130" s="140"/>
      <c r="BQ130" s="144">
        <v>261</v>
      </c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6"/>
      <c r="CB130" s="124" t="s">
        <v>105</v>
      </c>
      <c r="CC130" s="125"/>
      <c r="CD130" s="125"/>
      <c r="CE130" s="125"/>
      <c r="CF130" s="125"/>
      <c r="CG130" s="126"/>
      <c r="CH130" s="111" t="s">
        <v>50</v>
      </c>
      <c r="CI130" s="111"/>
      <c r="CJ130" s="111"/>
      <c r="CK130" s="111"/>
      <c r="CL130" s="111"/>
      <c r="CM130" s="111"/>
      <c r="CN130" s="111"/>
      <c r="CO130" s="111"/>
      <c r="CP130" s="111"/>
      <c r="CQ130" s="108">
        <v>570278.07</v>
      </c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50"/>
      <c r="DE130" s="124" t="s">
        <v>372</v>
      </c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6"/>
      <c r="DR130" s="124" t="s">
        <v>436</v>
      </c>
      <c r="DS130" s="125"/>
      <c r="DT130" s="125"/>
      <c r="DU130" s="125"/>
      <c r="DV130" s="125"/>
      <c r="DW130" s="125"/>
      <c r="DX130" s="125"/>
      <c r="DY130" s="125"/>
      <c r="DZ130" s="125"/>
      <c r="EA130" s="125"/>
      <c r="EB130" s="126"/>
      <c r="EC130" s="141" t="s">
        <v>52</v>
      </c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3"/>
      <c r="EO130" s="155" t="s">
        <v>53</v>
      </c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4"/>
      <c r="FJ130" s="14"/>
    </row>
    <row r="131" spans="1:166" s="64" customFormat="1" ht="40.5" customHeight="1">
      <c r="A131" s="243">
        <v>104</v>
      </c>
      <c r="B131" s="244"/>
      <c r="C131" s="244"/>
      <c r="D131" s="244"/>
      <c r="E131" s="244"/>
      <c r="F131" s="244"/>
      <c r="G131" s="244"/>
      <c r="H131" s="245"/>
      <c r="I131" s="246" t="s">
        <v>440</v>
      </c>
      <c r="J131" s="247"/>
      <c r="K131" s="247"/>
      <c r="L131" s="247"/>
      <c r="M131" s="247"/>
      <c r="N131" s="247"/>
      <c r="O131" s="247"/>
      <c r="P131" s="247"/>
      <c r="Q131" s="248"/>
      <c r="R131" s="246" t="s">
        <v>440</v>
      </c>
      <c r="S131" s="247"/>
      <c r="T131" s="247"/>
      <c r="U131" s="247"/>
      <c r="V131" s="247"/>
      <c r="W131" s="247"/>
      <c r="X131" s="247"/>
      <c r="Y131" s="247"/>
      <c r="Z131" s="248"/>
      <c r="AA131" s="240" t="s">
        <v>441</v>
      </c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2"/>
      <c r="AM131" s="231" t="s">
        <v>197</v>
      </c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5"/>
      <c r="BB131" s="226" t="s">
        <v>442</v>
      </c>
      <c r="BC131" s="226"/>
      <c r="BD131" s="226"/>
      <c r="BE131" s="226"/>
      <c r="BF131" s="226"/>
      <c r="BG131" s="226"/>
      <c r="BH131" s="168" t="s">
        <v>443</v>
      </c>
      <c r="BI131" s="168"/>
      <c r="BJ131" s="168"/>
      <c r="BK131" s="168"/>
      <c r="BL131" s="168"/>
      <c r="BM131" s="168"/>
      <c r="BN131" s="168"/>
      <c r="BO131" s="168"/>
      <c r="BP131" s="168"/>
      <c r="BQ131" s="223">
        <v>2</v>
      </c>
      <c r="BR131" s="224"/>
      <c r="BS131" s="224"/>
      <c r="BT131" s="224"/>
      <c r="BU131" s="224"/>
      <c r="BV131" s="224"/>
      <c r="BW131" s="224"/>
      <c r="BX131" s="224"/>
      <c r="BY131" s="224"/>
      <c r="BZ131" s="224"/>
      <c r="CA131" s="225"/>
      <c r="CB131" s="226" t="s">
        <v>105</v>
      </c>
      <c r="CC131" s="226"/>
      <c r="CD131" s="226"/>
      <c r="CE131" s="226"/>
      <c r="CF131" s="226"/>
      <c r="CG131" s="226"/>
      <c r="CH131" s="168" t="s">
        <v>106</v>
      </c>
      <c r="CI131" s="168"/>
      <c r="CJ131" s="168"/>
      <c r="CK131" s="168"/>
      <c r="CL131" s="168"/>
      <c r="CM131" s="168"/>
      <c r="CN131" s="168"/>
      <c r="CO131" s="168"/>
      <c r="CP131" s="168"/>
      <c r="CQ131" s="232">
        <v>437006.34</v>
      </c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3"/>
      <c r="DB131" s="233"/>
      <c r="DC131" s="233"/>
      <c r="DD131" s="234"/>
      <c r="DE131" s="228" t="s">
        <v>373</v>
      </c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30"/>
      <c r="DR131" s="228" t="s">
        <v>112</v>
      </c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30"/>
      <c r="EC131" s="168" t="s">
        <v>52</v>
      </c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227" t="s">
        <v>53</v>
      </c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63"/>
      <c r="FJ131" s="63"/>
    </row>
    <row r="132" spans="1:166" s="64" customFormat="1" ht="49.5" customHeight="1">
      <c r="A132" s="243">
        <v>105</v>
      </c>
      <c r="B132" s="244"/>
      <c r="C132" s="244"/>
      <c r="D132" s="244"/>
      <c r="E132" s="244"/>
      <c r="F132" s="244"/>
      <c r="G132" s="244"/>
      <c r="H132" s="245"/>
      <c r="I132" s="246" t="s">
        <v>440</v>
      </c>
      <c r="J132" s="247"/>
      <c r="K132" s="247"/>
      <c r="L132" s="247"/>
      <c r="M132" s="247"/>
      <c r="N132" s="247"/>
      <c r="O132" s="247"/>
      <c r="P132" s="247"/>
      <c r="Q132" s="248"/>
      <c r="R132" s="246" t="s">
        <v>440</v>
      </c>
      <c r="S132" s="247"/>
      <c r="T132" s="247"/>
      <c r="U132" s="247"/>
      <c r="V132" s="247"/>
      <c r="W132" s="247"/>
      <c r="X132" s="247"/>
      <c r="Y132" s="247"/>
      <c r="Z132" s="248"/>
      <c r="AA132" s="240" t="s">
        <v>444</v>
      </c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2"/>
      <c r="AM132" s="231" t="s">
        <v>197</v>
      </c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5"/>
      <c r="BB132" s="226" t="s">
        <v>442</v>
      </c>
      <c r="BC132" s="226"/>
      <c r="BD132" s="226"/>
      <c r="BE132" s="226"/>
      <c r="BF132" s="226"/>
      <c r="BG132" s="226"/>
      <c r="BH132" s="168" t="s">
        <v>443</v>
      </c>
      <c r="BI132" s="168"/>
      <c r="BJ132" s="168"/>
      <c r="BK132" s="168"/>
      <c r="BL132" s="168"/>
      <c r="BM132" s="168"/>
      <c r="BN132" s="168"/>
      <c r="BO132" s="168"/>
      <c r="BP132" s="168"/>
      <c r="BQ132" s="223">
        <v>2</v>
      </c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5"/>
      <c r="CB132" s="226" t="s">
        <v>105</v>
      </c>
      <c r="CC132" s="226"/>
      <c r="CD132" s="226"/>
      <c r="CE132" s="226"/>
      <c r="CF132" s="226"/>
      <c r="CG132" s="226"/>
      <c r="CH132" s="168" t="s">
        <v>106</v>
      </c>
      <c r="CI132" s="168"/>
      <c r="CJ132" s="168"/>
      <c r="CK132" s="168"/>
      <c r="CL132" s="168"/>
      <c r="CM132" s="168"/>
      <c r="CN132" s="168"/>
      <c r="CO132" s="168"/>
      <c r="CP132" s="168"/>
      <c r="CQ132" s="232">
        <v>1018929.57</v>
      </c>
      <c r="CR132" s="233"/>
      <c r="CS132" s="233"/>
      <c r="CT132" s="233"/>
      <c r="CU132" s="233"/>
      <c r="CV132" s="233"/>
      <c r="CW132" s="233"/>
      <c r="CX132" s="233"/>
      <c r="CY132" s="233"/>
      <c r="CZ132" s="233"/>
      <c r="DA132" s="233"/>
      <c r="DB132" s="233"/>
      <c r="DC132" s="233"/>
      <c r="DD132" s="234"/>
      <c r="DE132" s="228" t="s">
        <v>373</v>
      </c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30"/>
      <c r="DR132" s="228" t="s">
        <v>112</v>
      </c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30"/>
      <c r="EC132" s="168" t="s">
        <v>52</v>
      </c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227" t="s">
        <v>53</v>
      </c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63"/>
      <c r="FJ132" s="63"/>
    </row>
    <row r="133" spans="1:166" s="9" customFormat="1" ht="30" customHeight="1">
      <c r="A133" s="202">
        <v>106</v>
      </c>
      <c r="B133" s="203"/>
      <c r="C133" s="203"/>
      <c r="D133" s="203"/>
      <c r="E133" s="203"/>
      <c r="F133" s="203"/>
      <c r="G133" s="203"/>
      <c r="H133" s="204"/>
      <c r="I133" s="124" t="s">
        <v>445</v>
      </c>
      <c r="J133" s="125"/>
      <c r="K133" s="125"/>
      <c r="L133" s="125"/>
      <c r="M133" s="125"/>
      <c r="N133" s="125"/>
      <c r="O133" s="125"/>
      <c r="P133" s="125"/>
      <c r="Q133" s="126"/>
      <c r="R133" s="124" t="s">
        <v>446</v>
      </c>
      <c r="S133" s="125"/>
      <c r="T133" s="125"/>
      <c r="U133" s="125"/>
      <c r="V133" s="125"/>
      <c r="W133" s="125"/>
      <c r="X133" s="125"/>
      <c r="Y133" s="125"/>
      <c r="Z133" s="126"/>
      <c r="AA133" s="127" t="s">
        <v>447</v>
      </c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9"/>
      <c r="AM133" s="141" t="s">
        <v>448</v>
      </c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8"/>
      <c r="BB133" s="166" t="s">
        <v>449</v>
      </c>
      <c r="BC133" s="166"/>
      <c r="BD133" s="166"/>
      <c r="BE133" s="166"/>
      <c r="BF133" s="166"/>
      <c r="BG133" s="166"/>
      <c r="BH133" s="111" t="s">
        <v>450</v>
      </c>
      <c r="BI133" s="111"/>
      <c r="BJ133" s="111"/>
      <c r="BK133" s="111"/>
      <c r="BL133" s="111"/>
      <c r="BM133" s="111"/>
      <c r="BN133" s="111"/>
      <c r="BO133" s="111"/>
      <c r="BP133" s="111"/>
      <c r="BQ133" s="222">
        <v>100000</v>
      </c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8"/>
      <c r="CB133" s="166" t="s">
        <v>105</v>
      </c>
      <c r="CC133" s="166"/>
      <c r="CD133" s="166"/>
      <c r="CE133" s="166"/>
      <c r="CF133" s="166"/>
      <c r="CG133" s="166"/>
      <c r="CH133" s="111" t="s">
        <v>106</v>
      </c>
      <c r="CI133" s="111"/>
      <c r="CJ133" s="111"/>
      <c r="CK133" s="111"/>
      <c r="CL133" s="111"/>
      <c r="CM133" s="111"/>
      <c r="CN133" s="111"/>
      <c r="CO133" s="111"/>
      <c r="CP133" s="111"/>
      <c r="CQ133" s="108">
        <v>23895833.33</v>
      </c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50"/>
      <c r="DE133" s="152" t="s">
        <v>373</v>
      </c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4"/>
      <c r="DR133" s="156" t="s">
        <v>112</v>
      </c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8"/>
      <c r="EC133" s="111" t="s">
        <v>52</v>
      </c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51" t="s">
        <v>53</v>
      </c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4"/>
      <c r="FJ133" s="14"/>
    </row>
    <row r="134" spans="1:166" s="9" customFormat="1" ht="35.25" customHeight="1">
      <c r="A134" s="249">
        <v>107</v>
      </c>
      <c r="B134" s="113"/>
      <c r="C134" s="113"/>
      <c r="D134" s="113"/>
      <c r="E134" s="113"/>
      <c r="F134" s="113"/>
      <c r="G134" s="113"/>
      <c r="H134" s="338"/>
      <c r="I134" s="191" t="s">
        <v>455</v>
      </c>
      <c r="J134" s="190"/>
      <c r="K134" s="190"/>
      <c r="L134" s="190"/>
      <c r="M134" s="190"/>
      <c r="N134" s="190"/>
      <c r="O134" s="190"/>
      <c r="P134" s="190"/>
      <c r="Q134" s="190"/>
      <c r="R134" s="86" t="s">
        <v>350</v>
      </c>
      <c r="S134" s="86"/>
      <c r="T134" s="86"/>
      <c r="U134" s="86"/>
      <c r="V134" s="86"/>
      <c r="W134" s="86"/>
      <c r="X134" s="86"/>
      <c r="Y134" s="86"/>
      <c r="Z134" s="86"/>
      <c r="AA134" s="101" t="s">
        <v>456</v>
      </c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2"/>
      <c r="AM134" s="121" t="s">
        <v>457</v>
      </c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1"/>
      <c r="BB134" s="107" t="s">
        <v>54</v>
      </c>
      <c r="BC134" s="83"/>
      <c r="BD134" s="83"/>
      <c r="BE134" s="83"/>
      <c r="BF134" s="83"/>
      <c r="BG134" s="84"/>
      <c r="BH134" s="85" t="s">
        <v>55</v>
      </c>
      <c r="BI134" s="85"/>
      <c r="BJ134" s="85"/>
      <c r="BK134" s="85"/>
      <c r="BL134" s="85"/>
      <c r="BM134" s="85"/>
      <c r="BN134" s="85"/>
      <c r="BO134" s="85"/>
      <c r="BP134" s="85"/>
      <c r="BQ134" s="219">
        <v>2</v>
      </c>
      <c r="BR134" s="220"/>
      <c r="BS134" s="220"/>
      <c r="BT134" s="220"/>
      <c r="BU134" s="220"/>
      <c r="BV134" s="220"/>
      <c r="BW134" s="220"/>
      <c r="BX134" s="220"/>
      <c r="BY134" s="220"/>
      <c r="BZ134" s="220"/>
      <c r="CA134" s="221"/>
      <c r="CB134" s="107" t="s">
        <v>105</v>
      </c>
      <c r="CC134" s="83"/>
      <c r="CD134" s="83"/>
      <c r="CE134" s="83"/>
      <c r="CF134" s="83"/>
      <c r="CG134" s="84"/>
      <c r="CH134" s="90" t="s">
        <v>50</v>
      </c>
      <c r="CI134" s="90"/>
      <c r="CJ134" s="90"/>
      <c r="CK134" s="90"/>
      <c r="CL134" s="90"/>
      <c r="CM134" s="90"/>
      <c r="CN134" s="90"/>
      <c r="CO134" s="90"/>
      <c r="CP134" s="90"/>
      <c r="CQ134" s="132">
        <v>1161013.73</v>
      </c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4"/>
      <c r="DE134" s="107" t="s">
        <v>373</v>
      </c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4"/>
      <c r="DR134" s="107" t="s">
        <v>458</v>
      </c>
      <c r="DS134" s="83"/>
      <c r="DT134" s="83"/>
      <c r="DU134" s="83"/>
      <c r="DV134" s="83"/>
      <c r="DW134" s="83"/>
      <c r="DX134" s="83"/>
      <c r="DY134" s="83"/>
      <c r="DZ134" s="83"/>
      <c r="EA134" s="83"/>
      <c r="EB134" s="84"/>
      <c r="EC134" s="121" t="s">
        <v>52</v>
      </c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3"/>
      <c r="EO134" s="85" t="s">
        <v>53</v>
      </c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14"/>
      <c r="FJ134" s="14"/>
    </row>
    <row r="135" spans="1:166" s="9" customFormat="1" ht="35.25" customHeight="1">
      <c r="A135" s="249">
        <v>108</v>
      </c>
      <c r="B135" s="113"/>
      <c r="C135" s="113"/>
      <c r="D135" s="113"/>
      <c r="E135" s="113"/>
      <c r="F135" s="113"/>
      <c r="G135" s="113"/>
      <c r="H135" s="338"/>
      <c r="I135" s="191" t="s">
        <v>461</v>
      </c>
      <c r="J135" s="190"/>
      <c r="K135" s="190"/>
      <c r="L135" s="190"/>
      <c r="M135" s="190"/>
      <c r="N135" s="190"/>
      <c r="O135" s="190"/>
      <c r="P135" s="190"/>
      <c r="Q135" s="192"/>
      <c r="R135" s="191" t="s">
        <v>461</v>
      </c>
      <c r="S135" s="190"/>
      <c r="T135" s="190"/>
      <c r="U135" s="190"/>
      <c r="V135" s="190"/>
      <c r="W135" s="190"/>
      <c r="X135" s="190"/>
      <c r="Y135" s="190"/>
      <c r="Z135" s="192"/>
      <c r="AA135" s="100" t="s">
        <v>462</v>
      </c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2"/>
      <c r="AM135" s="121" t="s">
        <v>197</v>
      </c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1"/>
      <c r="BB135" s="191" t="s">
        <v>204</v>
      </c>
      <c r="BC135" s="190"/>
      <c r="BD135" s="190"/>
      <c r="BE135" s="190"/>
      <c r="BF135" s="190"/>
      <c r="BG135" s="192"/>
      <c r="BH135" s="135" t="s">
        <v>203</v>
      </c>
      <c r="BI135" s="136"/>
      <c r="BJ135" s="136"/>
      <c r="BK135" s="136"/>
      <c r="BL135" s="136"/>
      <c r="BM135" s="136"/>
      <c r="BN135" s="136"/>
      <c r="BO135" s="136"/>
      <c r="BP135" s="137"/>
      <c r="BQ135" s="219">
        <v>350</v>
      </c>
      <c r="BR135" s="220"/>
      <c r="BS135" s="220"/>
      <c r="BT135" s="220"/>
      <c r="BU135" s="220"/>
      <c r="BV135" s="220"/>
      <c r="BW135" s="220"/>
      <c r="BX135" s="220"/>
      <c r="BY135" s="220"/>
      <c r="BZ135" s="220"/>
      <c r="CA135" s="221"/>
      <c r="CB135" s="107" t="s">
        <v>105</v>
      </c>
      <c r="CC135" s="83"/>
      <c r="CD135" s="83"/>
      <c r="CE135" s="83"/>
      <c r="CF135" s="83"/>
      <c r="CG135" s="84"/>
      <c r="CH135" s="90" t="s">
        <v>50</v>
      </c>
      <c r="CI135" s="90"/>
      <c r="CJ135" s="90"/>
      <c r="CK135" s="90"/>
      <c r="CL135" s="90"/>
      <c r="CM135" s="90"/>
      <c r="CN135" s="90"/>
      <c r="CO135" s="90"/>
      <c r="CP135" s="90"/>
      <c r="CQ135" s="132">
        <v>4299884.6</v>
      </c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4"/>
      <c r="DE135" s="107" t="s">
        <v>373</v>
      </c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4"/>
      <c r="DR135" s="107" t="s">
        <v>225</v>
      </c>
      <c r="DS135" s="83"/>
      <c r="DT135" s="83"/>
      <c r="DU135" s="83"/>
      <c r="DV135" s="83"/>
      <c r="DW135" s="83"/>
      <c r="DX135" s="83"/>
      <c r="DY135" s="83"/>
      <c r="DZ135" s="83"/>
      <c r="EA135" s="83"/>
      <c r="EB135" s="84"/>
      <c r="EC135" s="121" t="s">
        <v>52</v>
      </c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3"/>
      <c r="EO135" s="85" t="s">
        <v>53</v>
      </c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14"/>
      <c r="FJ135" s="14"/>
    </row>
    <row r="136" spans="1:166" s="9" customFormat="1" ht="38.25" customHeight="1">
      <c r="A136" s="249">
        <v>109</v>
      </c>
      <c r="B136" s="113"/>
      <c r="C136" s="113"/>
      <c r="D136" s="113"/>
      <c r="E136" s="113"/>
      <c r="F136" s="113"/>
      <c r="G136" s="113"/>
      <c r="H136" s="338"/>
      <c r="I136" s="191" t="s">
        <v>257</v>
      </c>
      <c r="J136" s="190"/>
      <c r="K136" s="190"/>
      <c r="L136" s="190"/>
      <c r="M136" s="190"/>
      <c r="N136" s="190"/>
      <c r="O136" s="190"/>
      <c r="P136" s="190"/>
      <c r="Q136" s="192"/>
      <c r="R136" s="191" t="s">
        <v>262</v>
      </c>
      <c r="S136" s="190"/>
      <c r="T136" s="190"/>
      <c r="U136" s="190"/>
      <c r="V136" s="190"/>
      <c r="W136" s="190"/>
      <c r="X136" s="190"/>
      <c r="Y136" s="190"/>
      <c r="Z136" s="192"/>
      <c r="AA136" s="100" t="s">
        <v>210</v>
      </c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2"/>
      <c r="AM136" s="121" t="s">
        <v>197</v>
      </c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1"/>
      <c r="BB136" s="191" t="s">
        <v>204</v>
      </c>
      <c r="BC136" s="190"/>
      <c r="BD136" s="190"/>
      <c r="BE136" s="190"/>
      <c r="BF136" s="190"/>
      <c r="BG136" s="192"/>
      <c r="BH136" s="135" t="s">
        <v>203</v>
      </c>
      <c r="BI136" s="136"/>
      <c r="BJ136" s="136"/>
      <c r="BK136" s="136"/>
      <c r="BL136" s="136"/>
      <c r="BM136" s="136"/>
      <c r="BN136" s="136"/>
      <c r="BO136" s="136"/>
      <c r="BP136" s="137"/>
      <c r="BQ136" s="219">
        <v>61.6</v>
      </c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221"/>
      <c r="CB136" s="107" t="s">
        <v>105</v>
      </c>
      <c r="CC136" s="83"/>
      <c r="CD136" s="83"/>
      <c r="CE136" s="83"/>
      <c r="CF136" s="83"/>
      <c r="CG136" s="84"/>
      <c r="CH136" s="90" t="s">
        <v>50</v>
      </c>
      <c r="CI136" s="90"/>
      <c r="CJ136" s="90"/>
      <c r="CK136" s="90"/>
      <c r="CL136" s="90"/>
      <c r="CM136" s="90"/>
      <c r="CN136" s="90"/>
      <c r="CO136" s="90"/>
      <c r="CP136" s="90"/>
      <c r="CQ136" s="132">
        <f>391.118*1000*1.18</f>
        <v>461519.24</v>
      </c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4"/>
      <c r="DE136" s="107" t="s">
        <v>373</v>
      </c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4"/>
      <c r="DR136" s="107" t="s">
        <v>225</v>
      </c>
      <c r="DS136" s="83"/>
      <c r="DT136" s="83"/>
      <c r="DU136" s="83"/>
      <c r="DV136" s="83"/>
      <c r="DW136" s="83"/>
      <c r="DX136" s="83"/>
      <c r="DY136" s="83"/>
      <c r="DZ136" s="83"/>
      <c r="EA136" s="83"/>
      <c r="EB136" s="84"/>
      <c r="EC136" s="121" t="s">
        <v>52</v>
      </c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3"/>
      <c r="EO136" s="85" t="s">
        <v>53</v>
      </c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14"/>
      <c r="FJ136" s="14"/>
    </row>
    <row r="137" spans="1:166" s="9" customFormat="1" ht="38.25" customHeight="1">
      <c r="A137" s="106">
        <v>110</v>
      </c>
      <c r="B137" s="114"/>
      <c r="C137" s="114"/>
      <c r="D137" s="114"/>
      <c r="E137" s="114"/>
      <c r="F137" s="114"/>
      <c r="G137" s="114"/>
      <c r="H137" s="114"/>
      <c r="I137" s="191" t="s">
        <v>257</v>
      </c>
      <c r="J137" s="190"/>
      <c r="K137" s="190"/>
      <c r="L137" s="190"/>
      <c r="M137" s="190"/>
      <c r="N137" s="190"/>
      <c r="O137" s="190"/>
      <c r="P137" s="190"/>
      <c r="Q137" s="192"/>
      <c r="R137" s="191" t="s">
        <v>262</v>
      </c>
      <c r="S137" s="190"/>
      <c r="T137" s="190"/>
      <c r="U137" s="190"/>
      <c r="V137" s="190"/>
      <c r="W137" s="190"/>
      <c r="X137" s="190"/>
      <c r="Y137" s="190"/>
      <c r="Z137" s="192"/>
      <c r="AA137" s="100" t="s">
        <v>209</v>
      </c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2"/>
      <c r="AM137" s="121" t="s">
        <v>197</v>
      </c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60"/>
      <c r="BB137" s="191" t="s">
        <v>204</v>
      </c>
      <c r="BC137" s="190"/>
      <c r="BD137" s="190"/>
      <c r="BE137" s="190"/>
      <c r="BF137" s="190"/>
      <c r="BG137" s="192"/>
      <c r="BH137" s="135" t="s">
        <v>203</v>
      </c>
      <c r="BI137" s="136"/>
      <c r="BJ137" s="136"/>
      <c r="BK137" s="136"/>
      <c r="BL137" s="136"/>
      <c r="BM137" s="136"/>
      <c r="BN137" s="136"/>
      <c r="BO137" s="136"/>
      <c r="BP137" s="137"/>
      <c r="BQ137" s="219">
        <v>10038</v>
      </c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221"/>
      <c r="CB137" s="107" t="s">
        <v>105</v>
      </c>
      <c r="CC137" s="83"/>
      <c r="CD137" s="83"/>
      <c r="CE137" s="83"/>
      <c r="CF137" s="83"/>
      <c r="CG137" s="84"/>
      <c r="CH137" s="90" t="s">
        <v>50</v>
      </c>
      <c r="CI137" s="90"/>
      <c r="CJ137" s="90"/>
      <c r="CK137" s="90"/>
      <c r="CL137" s="90"/>
      <c r="CM137" s="90"/>
      <c r="CN137" s="90"/>
      <c r="CO137" s="90"/>
      <c r="CP137" s="90"/>
      <c r="CQ137" s="132">
        <f>9425.86*1000*1.18</f>
        <v>11122514.799999999</v>
      </c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4"/>
      <c r="DE137" s="107" t="s">
        <v>373</v>
      </c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4"/>
      <c r="DR137" s="107" t="s">
        <v>225</v>
      </c>
      <c r="DS137" s="83"/>
      <c r="DT137" s="83"/>
      <c r="DU137" s="83"/>
      <c r="DV137" s="83"/>
      <c r="DW137" s="83"/>
      <c r="DX137" s="83"/>
      <c r="DY137" s="83"/>
      <c r="DZ137" s="83"/>
      <c r="EA137" s="83"/>
      <c r="EB137" s="84"/>
      <c r="EC137" s="121" t="s">
        <v>52</v>
      </c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3"/>
      <c r="EO137" s="85" t="s">
        <v>53</v>
      </c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14"/>
      <c r="FJ137" s="14"/>
    </row>
    <row r="138" spans="1:166" s="9" customFormat="1" ht="38.25" customHeight="1">
      <c r="A138" s="106">
        <v>111</v>
      </c>
      <c r="B138" s="114"/>
      <c r="C138" s="114"/>
      <c r="D138" s="114"/>
      <c r="E138" s="114"/>
      <c r="F138" s="114"/>
      <c r="G138" s="114"/>
      <c r="H138" s="114"/>
      <c r="I138" s="107" t="s">
        <v>263</v>
      </c>
      <c r="J138" s="83"/>
      <c r="K138" s="83"/>
      <c r="L138" s="83"/>
      <c r="M138" s="83"/>
      <c r="N138" s="83"/>
      <c r="O138" s="83"/>
      <c r="P138" s="83"/>
      <c r="Q138" s="84"/>
      <c r="R138" s="191" t="s">
        <v>233</v>
      </c>
      <c r="S138" s="190"/>
      <c r="T138" s="190"/>
      <c r="U138" s="190"/>
      <c r="V138" s="190"/>
      <c r="W138" s="190"/>
      <c r="X138" s="190"/>
      <c r="Y138" s="190"/>
      <c r="Z138" s="192"/>
      <c r="AA138" s="100" t="s">
        <v>208</v>
      </c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2"/>
      <c r="AM138" s="121" t="s">
        <v>197</v>
      </c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1"/>
      <c r="BB138" s="191" t="s">
        <v>54</v>
      </c>
      <c r="BC138" s="190"/>
      <c r="BD138" s="190"/>
      <c r="BE138" s="190"/>
      <c r="BF138" s="190"/>
      <c r="BG138" s="192"/>
      <c r="BH138" s="135" t="s">
        <v>68</v>
      </c>
      <c r="BI138" s="136"/>
      <c r="BJ138" s="136"/>
      <c r="BK138" s="136"/>
      <c r="BL138" s="136"/>
      <c r="BM138" s="136"/>
      <c r="BN138" s="136"/>
      <c r="BO138" s="136"/>
      <c r="BP138" s="137"/>
      <c r="BQ138" s="219">
        <v>1</v>
      </c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1"/>
      <c r="CB138" s="107" t="s">
        <v>105</v>
      </c>
      <c r="CC138" s="83"/>
      <c r="CD138" s="83"/>
      <c r="CE138" s="83"/>
      <c r="CF138" s="83"/>
      <c r="CG138" s="84"/>
      <c r="CH138" s="90" t="s">
        <v>50</v>
      </c>
      <c r="CI138" s="90"/>
      <c r="CJ138" s="90"/>
      <c r="CK138" s="90"/>
      <c r="CL138" s="90"/>
      <c r="CM138" s="90"/>
      <c r="CN138" s="90"/>
      <c r="CO138" s="90"/>
      <c r="CP138" s="90"/>
      <c r="CQ138" s="132">
        <f>785.74575*1000*1.18</f>
        <v>927179.985</v>
      </c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4"/>
      <c r="DE138" s="107" t="s">
        <v>373</v>
      </c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4"/>
      <c r="DR138" s="107" t="s">
        <v>225</v>
      </c>
      <c r="DS138" s="83"/>
      <c r="DT138" s="83"/>
      <c r="DU138" s="83"/>
      <c r="DV138" s="83"/>
      <c r="DW138" s="83"/>
      <c r="DX138" s="83"/>
      <c r="DY138" s="83"/>
      <c r="DZ138" s="83"/>
      <c r="EA138" s="83"/>
      <c r="EB138" s="84"/>
      <c r="EC138" s="121" t="s">
        <v>52</v>
      </c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3"/>
      <c r="EO138" s="85" t="s">
        <v>53</v>
      </c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14"/>
      <c r="FJ138" s="14"/>
    </row>
    <row r="139" spans="1:166" s="9" customFormat="1" ht="38.25" customHeight="1">
      <c r="A139" s="106">
        <v>112</v>
      </c>
      <c r="B139" s="114"/>
      <c r="C139" s="114"/>
      <c r="D139" s="114"/>
      <c r="E139" s="114"/>
      <c r="F139" s="114"/>
      <c r="G139" s="114"/>
      <c r="H139" s="114"/>
      <c r="I139" s="107" t="s">
        <v>237</v>
      </c>
      <c r="J139" s="83"/>
      <c r="K139" s="83"/>
      <c r="L139" s="83"/>
      <c r="M139" s="83"/>
      <c r="N139" s="83"/>
      <c r="O139" s="83"/>
      <c r="P139" s="83"/>
      <c r="Q139" s="84"/>
      <c r="R139" s="107" t="s">
        <v>239</v>
      </c>
      <c r="S139" s="83"/>
      <c r="T139" s="83"/>
      <c r="U139" s="83"/>
      <c r="V139" s="83"/>
      <c r="W139" s="83"/>
      <c r="X139" s="83"/>
      <c r="Y139" s="83"/>
      <c r="Z139" s="84"/>
      <c r="AA139" s="100" t="s">
        <v>207</v>
      </c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2"/>
      <c r="AM139" s="121" t="s">
        <v>197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1"/>
      <c r="BB139" s="191" t="s">
        <v>54</v>
      </c>
      <c r="BC139" s="190"/>
      <c r="BD139" s="190"/>
      <c r="BE139" s="190"/>
      <c r="BF139" s="190"/>
      <c r="BG139" s="192"/>
      <c r="BH139" s="135" t="s">
        <v>68</v>
      </c>
      <c r="BI139" s="136"/>
      <c r="BJ139" s="136"/>
      <c r="BK139" s="136"/>
      <c r="BL139" s="136"/>
      <c r="BM139" s="136"/>
      <c r="BN139" s="136"/>
      <c r="BO139" s="136"/>
      <c r="BP139" s="137"/>
      <c r="BQ139" s="219">
        <v>3</v>
      </c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1"/>
      <c r="CB139" s="107" t="s">
        <v>105</v>
      </c>
      <c r="CC139" s="83"/>
      <c r="CD139" s="83"/>
      <c r="CE139" s="83"/>
      <c r="CF139" s="83"/>
      <c r="CG139" s="84"/>
      <c r="CH139" s="90" t="s">
        <v>50</v>
      </c>
      <c r="CI139" s="90"/>
      <c r="CJ139" s="90"/>
      <c r="CK139" s="90"/>
      <c r="CL139" s="90"/>
      <c r="CM139" s="90"/>
      <c r="CN139" s="90"/>
      <c r="CO139" s="90"/>
      <c r="CP139" s="90"/>
      <c r="CQ139" s="132">
        <f>893.36427*1000*1.18</f>
        <v>1054169.8386</v>
      </c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4"/>
      <c r="DE139" s="107" t="s">
        <v>373</v>
      </c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4"/>
      <c r="DR139" s="107" t="s">
        <v>225</v>
      </c>
      <c r="DS139" s="83"/>
      <c r="DT139" s="83"/>
      <c r="DU139" s="83"/>
      <c r="DV139" s="83"/>
      <c r="DW139" s="83"/>
      <c r="DX139" s="83"/>
      <c r="DY139" s="83"/>
      <c r="DZ139" s="83"/>
      <c r="EA139" s="83"/>
      <c r="EB139" s="84"/>
      <c r="EC139" s="121" t="s">
        <v>52</v>
      </c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3"/>
      <c r="EO139" s="85" t="s">
        <v>53</v>
      </c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14"/>
      <c r="FJ139" s="14"/>
    </row>
    <row r="140" spans="1:166" s="9" customFormat="1" ht="38.25" customHeight="1">
      <c r="A140" s="106">
        <v>113</v>
      </c>
      <c r="B140" s="114"/>
      <c r="C140" s="114"/>
      <c r="D140" s="114"/>
      <c r="E140" s="114"/>
      <c r="F140" s="114"/>
      <c r="G140" s="114"/>
      <c r="H140" s="114"/>
      <c r="I140" s="191" t="s">
        <v>259</v>
      </c>
      <c r="J140" s="190"/>
      <c r="K140" s="190"/>
      <c r="L140" s="190"/>
      <c r="M140" s="190"/>
      <c r="N140" s="190"/>
      <c r="O140" s="190"/>
      <c r="P140" s="190"/>
      <c r="Q140" s="190"/>
      <c r="R140" s="86" t="s">
        <v>258</v>
      </c>
      <c r="S140" s="86"/>
      <c r="T140" s="86"/>
      <c r="U140" s="86"/>
      <c r="V140" s="86"/>
      <c r="W140" s="86"/>
      <c r="X140" s="86"/>
      <c r="Y140" s="86"/>
      <c r="Z140" s="86"/>
      <c r="AA140" s="100" t="s">
        <v>206</v>
      </c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2"/>
      <c r="AM140" s="121" t="s">
        <v>197</v>
      </c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1"/>
      <c r="BB140" s="191" t="s">
        <v>202</v>
      </c>
      <c r="BC140" s="190"/>
      <c r="BD140" s="190"/>
      <c r="BE140" s="190"/>
      <c r="BF140" s="190"/>
      <c r="BG140" s="192"/>
      <c r="BH140" s="135" t="s">
        <v>178</v>
      </c>
      <c r="BI140" s="136"/>
      <c r="BJ140" s="136"/>
      <c r="BK140" s="136"/>
      <c r="BL140" s="136"/>
      <c r="BM140" s="136"/>
      <c r="BN140" s="136"/>
      <c r="BO140" s="136"/>
      <c r="BP140" s="137"/>
      <c r="BQ140" s="219">
        <v>2160</v>
      </c>
      <c r="BR140" s="220"/>
      <c r="BS140" s="220"/>
      <c r="BT140" s="220"/>
      <c r="BU140" s="220"/>
      <c r="BV140" s="220"/>
      <c r="BW140" s="220"/>
      <c r="BX140" s="220"/>
      <c r="BY140" s="220"/>
      <c r="BZ140" s="220"/>
      <c r="CA140" s="221"/>
      <c r="CB140" s="107" t="s">
        <v>105</v>
      </c>
      <c r="CC140" s="83"/>
      <c r="CD140" s="83"/>
      <c r="CE140" s="83"/>
      <c r="CF140" s="83"/>
      <c r="CG140" s="84"/>
      <c r="CH140" s="90" t="s">
        <v>50</v>
      </c>
      <c r="CI140" s="90"/>
      <c r="CJ140" s="90"/>
      <c r="CK140" s="90"/>
      <c r="CL140" s="90"/>
      <c r="CM140" s="90"/>
      <c r="CN140" s="90"/>
      <c r="CO140" s="90"/>
      <c r="CP140" s="90"/>
      <c r="CQ140" s="132">
        <f>5488.77514*1000*1.18</f>
        <v>6476754.6652</v>
      </c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4"/>
      <c r="DE140" s="107" t="s">
        <v>373</v>
      </c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4"/>
      <c r="DR140" s="107" t="s">
        <v>225</v>
      </c>
      <c r="DS140" s="83"/>
      <c r="DT140" s="83"/>
      <c r="DU140" s="83"/>
      <c r="DV140" s="83"/>
      <c r="DW140" s="83"/>
      <c r="DX140" s="83"/>
      <c r="DY140" s="83"/>
      <c r="DZ140" s="83"/>
      <c r="EA140" s="83"/>
      <c r="EB140" s="84"/>
      <c r="EC140" s="121" t="s">
        <v>52</v>
      </c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3"/>
      <c r="EO140" s="85" t="s">
        <v>53</v>
      </c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14"/>
      <c r="FJ140" s="14"/>
    </row>
    <row r="141" spans="1:166" s="9" customFormat="1" ht="38.25" customHeight="1">
      <c r="A141" s="106">
        <v>114</v>
      </c>
      <c r="B141" s="114"/>
      <c r="C141" s="114"/>
      <c r="D141" s="114"/>
      <c r="E141" s="114"/>
      <c r="F141" s="114"/>
      <c r="G141" s="114"/>
      <c r="H141" s="114"/>
      <c r="I141" s="191" t="s">
        <v>261</v>
      </c>
      <c r="J141" s="190"/>
      <c r="K141" s="190"/>
      <c r="L141" s="190"/>
      <c r="M141" s="190"/>
      <c r="N141" s="190"/>
      <c r="O141" s="190"/>
      <c r="P141" s="190"/>
      <c r="Q141" s="192"/>
      <c r="R141" s="191" t="s">
        <v>260</v>
      </c>
      <c r="S141" s="190"/>
      <c r="T141" s="190"/>
      <c r="U141" s="190"/>
      <c r="V141" s="190"/>
      <c r="W141" s="190"/>
      <c r="X141" s="190"/>
      <c r="Y141" s="190"/>
      <c r="Z141" s="192"/>
      <c r="AA141" s="100" t="s">
        <v>205</v>
      </c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2"/>
      <c r="AM141" s="121" t="s">
        <v>197</v>
      </c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1"/>
      <c r="BB141" s="191" t="s">
        <v>204</v>
      </c>
      <c r="BC141" s="190"/>
      <c r="BD141" s="190"/>
      <c r="BE141" s="190"/>
      <c r="BF141" s="190"/>
      <c r="BG141" s="192"/>
      <c r="BH141" s="135" t="s">
        <v>203</v>
      </c>
      <c r="BI141" s="136"/>
      <c r="BJ141" s="136"/>
      <c r="BK141" s="136"/>
      <c r="BL141" s="136"/>
      <c r="BM141" s="136"/>
      <c r="BN141" s="136"/>
      <c r="BO141" s="136"/>
      <c r="BP141" s="137"/>
      <c r="BQ141" s="219">
        <v>400</v>
      </c>
      <c r="BR141" s="220"/>
      <c r="BS141" s="220"/>
      <c r="BT141" s="220"/>
      <c r="BU141" s="220"/>
      <c r="BV141" s="220"/>
      <c r="BW141" s="220"/>
      <c r="BX141" s="220"/>
      <c r="BY141" s="220"/>
      <c r="BZ141" s="220"/>
      <c r="CA141" s="221"/>
      <c r="CB141" s="107" t="s">
        <v>105</v>
      </c>
      <c r="CC141" s="83"/>
      <c r="CD141" s="83"/>
      <c r="CE141" s="83"/>
      <c r="CF141" s="83"/>
      <c r="CG141" s="84"/>
      <c r="CH141" s="90" t="s">
        <v>50</v>
      </c>
      <c r="CI141" s="90"/>
      <c r="CJ141" s="90"/>
      <c r="CK141" s="90"/>
      <c r="CL141" s="90"/>
      <c r="CM141" s="90"/>
      <c r="CN141" s="90"/>
      <c r="CO141" s="90"/>
      <c r="CP141" s="90"/>
      <c r="CQ141" s="132">
        <f>1950.88*1000*1.18</f>
        <v>2302038.4</v>
      </c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4"/>
      <c r="DE141" s="107" t="s">
        <v>373</v>
      </c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4"/>
      <c r="DR141" s="107" t="s">
        <v>225</v>
      </c>
      <c r="DS141" s="83"/>
      <c r="DT141" s="83"/>
      <c r="DU141" s="83"/>
      <c r="DV141" s="83"/>
      <c r="DW141" s="83"/>
      <c r="DX141" s="83"/>
      <c r="DY141" s="83"/>
      <c r="DZ141" s="83"/>
      <c r="EA141" s="83"/>
      <c r="EB141" s="84"/>
      <c r="EC141" s="121" t="s">
        <v>52</v>
      </c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3"/>
      <c r="EO141" s="85" t="s">
        <v>53</v>
      </c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14"/>
      <c r="FJ141" s="14"/>
    </row>
    <row r="142" spans="1:166" s="9" customFormat="1" ht="36" customHeight="1">
      <c r="A142" s="249">
        <v>115</v>
      </c>
      <c r="B142" s="113"/>
      <c r="C142" s="113"/>
      <c r="D142" s="113"/>
      <c r="E142" s="113"/>
      <c r="F142" s="113"/>
      <c r="G142" s="113"/>
      <c r="H142" s="338"/>
      <c r="I142" s="273" t="s">
        <v>256</v>
      </c>
      <c r="J142" s="274"/>
      <c r="K142" s="274"/>
      <c r="L142" s="274"/>
      <c r="M142" s="274"/>
      <c r="N142" s="274"/>
      <c r="O142" s="274"/>
      <c r="P142" s="274"/>
      <c r="Q142" s="275"/>
      <c r="R142" s="191" t="s">
        <v>255</v>
      </c>
      <c r="S142" s="190"/>
      <c r="T142" s="190"/>
      <c r="U142" s="190"/>
      <c r="V142" s="190"/>
      <c r="W142" s="190"/>
      <c r="X142" s="190"/>
      <c r="Y142" s="190"/>
      <c r="Z142" s="192"/>
      <c r="AA142" s="100" t="s">
        <v>211</v>
      </c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2"/>
      <c r="AM142" s="121" t="s">
        <v>197</v>
      </c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1"/>
      <c r="BB142" s="191" t="s">
        <v>54</v>
      </c>
      <c r="BC142" s="190"/>
      <c r="BD142" s="190"/>
      <c r="BE142" s="190"/>
      <c r="BF142" s="190"/>
      <c r="BG142" s="192"/>
      <c r="BH142" s="135" t="s">
        <v>68</v>
      </c>
      <c r="BI142" s="136"/>
      <c r="BJ142" s="136"/>
      <c r="BK142" s="136"/>
      <c r="BL142" s="136"/>
      <c r="BM142" s="136"/>
      <c r="BN142" s="136"/>
      <c r="BO142" s="136"/>
      <c r="BP142" s="137"/>
      <c r="BQ142" s="219">
        <v>2</v>
      </c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1"/>
      <c r="CB142" s="107" t="s">
        <v>105</v>
      </c>
      <c r="CC142" s="83"/>
      <c r="CD142" s="83"/>
      <c r="CE142" s="83"/>
      <c r="CF142" s="83"/>
      <c r="CG142" s="84"/>
      <c r="CH142" s="90" t="s">
        <v>50</v>
      </c>
      <c r="CI142" s="90"/>
      <c r="CJ142" s="90"/>
      <c r="CK142" s="90"/>
      <c r="CL142" s="90"/>
      <c r="CM142" s="90"/>
      <c r="CN142" s="90"/>
      <c r="CO142" s="90"/>
      <c r="CP142" s="90"/>
      <c r="CQ142" s="132">
        <f>322.76*1000*1.18</f>
        <v>380856.8</v>
      </c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4"/>
      <c r="DE142" s="107" t="s">
        <v>378</v>
      </c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4"/>
      <c r="DR142" s="107" t="s">
        <v>225</v>
      </c>
      <c r="DS142" s="83"/>
      <c r="DT142" s="83"/>
      <c r="DU142" s="83"/>
      <c r="DV142" s="83"/>
      <c r="DW142" s="83"/>
      <c r="DX142" s="83"/>
      <c r="DY142" s="83"/>
      <c r="DZ142" s="83"/>
      <c r="EA142" s="83"/>
      <c r="EB142" s="84"/>
      <c r="EC142" s="121" t="s">
        <v>52</v>
      </c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3"/>
      <c r="EO142" s="85" t="s">
        <v>53</v>
      </c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14"/>
      <c r="FI142" s="60"/>
      <c r="FJ142" s="57"/>
    </row>
    <row r="143" spans="1:166" s="9" customFormat="1" ht="35.25" customHeight="1">
      <c r="A143" s="249">
        <v>116</v>
      </c>
      <c r="B143" s="113"/>
      <c r="C143" s="113"/>
      <c r="D143" s="113"/>
      <c r="E143" s="113"/>
      <c r="F143" s="113"/>
      <c r="G143" s="113"/>
      <c r="H143" s="113"/>
      <c r="I143" s="191" t="s">
        <v>257</v>
      </c>
      <c r="J143" s="190"/>
      <c r="K143" s="190"/>
      <c r="L143" s="190"/>
      <c r="M143" s="190"/>
      <c r="N143" s="190"/>
      <c r="O143" s="190"/>
      <c r="P143" s="190"/>
      <c r="Q143" s="192"/>
      <c r="R143" s="162" t="s">
        <v>257</v>
      </c>
      <c r="S143" s="163"/>
      <c r="T143" s="163"/>
      <c r="U143" s="163"/>
      <c r="V143" s="163"/>
      <c r="W143" s="163"/>
      <c r="X143" s="163"/>
      <c r="Y143" s="163"/>
      <c r="Z143" s="164"/>
      <c r="AA143" s="100" t="s">
        <v>213</v>
      </c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2"/>
      <c r="AM143" s="121" t="s">
        <v>197</v>
      </c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1"/>
      <c r="BB143" s="191" t="s">
        <v>202</v>
      </c>
      <c r="BC143" s="190"/>
      <c r="BD143" s="190"/>
      <c r="BE143" s="190"/>
      <c r="BF143" s="190"/>
      <c r="BG143" s="192"/>
      <c r="BH143" s="135" t="s">
        <v>178</v>
      </c>
      <c r="BI143" s="136"/>
      <c r="BJ143" s="136"/>
      <c r="BK143" s="136"/>
      <c r="BL143" s="136"/>
      <c r="BM143" s="136"/>
      <c r="BN143" s="136"/>
      <c r="BO143" s="136"/>
      <c r="BP143" s="137"/>
      <c r="BQ143" s="219">
        <v>45.12</v>
      </c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1"/>
      <c r="CB143" s="107" t="s">
        <v>105</v>
      </c>
      <c r="CC143" s="83"/>
      <c r="CD143" s="83"/>
      <c r="CE143" s="83"/>
      <c r="CF143" s="83"/>
      <c r="CG143" s="84"/>
      <c r="CH143" s="90" t="s">
        <v>50</v>
      </c>
      <c r="CI143" s="90"/>
      <c r="CJ143" s="90"/>
      <c r="CK143" s="90"/>
      <c r="CL143" s="90"/>
      <c r="CM143" s="90"/>
      <c r="CN143" s="90"/>
      <c r="CO143" s="90"/>
      <c r="CP143" s="90"/>
      <c r="CQ143" s="132">
        <f>234.59327*1000*1.18</f>
        <v>276820.0586</v>
      </c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4"/>
      <c r="DE143" s="107" t="s">
        <v>378</v>
      </c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4"/>
      <c r="DR143" s="107" t="s">
        <v>225</v>
      </c>
      <c r="DS143" s="83"/>
      <c r="DT143" s="83"/>
      <c r="DU143" s="83"/>
      <c r="DV143" s="83"/>
      <c r="DW143" s="83"/>
      <c r="DX143" s="83"/>
      <c r="DY143" s="83"/>
      <c r="DZ143" s="83"/>
      <c r="EA143" s="83"/>
      <c r="EB143" s="84"/>
      <c r="EC143" s="121" t="s">
        <v>52</v>
      </c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3"/>
      <c r="EO143" s="85" t="s">
        <v>53</v>
      </c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14"/>
      <c r="FJ143" s="14"/>
    </row>
    <row r="144" spans="1:166" s="9" customFormat="1" ht="35.25" customHeight="1">
      <c r="A144" s="106">
        <v>117</v>
      </c>
      <c r="B144" s="114"/>
      <c r="C144" s="114"/>
      <c r="D144" s="114"/>
      <c r="E144" s="114"/>
      <c r="F144" s="114"/>
      <c r="G144" s="114"/>
      <c r="H144" s="114"/>
      <c r="I144" s="191" t="s">
        <v>257</v>
      </c>
      <c r="J144" s="190"/>
      <c r="K144" s="190"/>
      <c r="L144" s="190"/>
      <c r="M144" s="190"/>
      <c r="N144" s="190"/>
      <c r="O144" s="190"/>
      <c r="P144" s="190"/>
      <c r="Q144" s="192"/>
      <c r="R144" s="191" t="s">
        <v>257</v>
      </c>
      <c r="S144" s="190"/>
      <c r="T144" s="190"/>
      <c r="U144" s="190"/>
      <c r="V144" s="190"/>
      <c r="W144" s="190"/>
      <c r="X144" s="190"/>
      <c r="Y144" s="190"/>
      <c r="Z144" s="192"/>
      <c r="AA144" s="100" t="s">
        <v>212</v>
      </c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2"/>
      <c r="AM144" s="121" t="s">
        <v>197</v>
      </c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1"/>
      <c r="BB144" s="191" t="s">
        <v>202</v>
      </c>
      <c r="BC144" s="190"/>
      <c r="BD144" s="190"/>
      <c r="BE144" s="190"/>
      <c r="BF144" s="190"/>
      <c r="BG144" s="192"/>
      <c r="BH144" s="135" t="s">
        <v>178</v>
      </c>
      <c r="BI144" s="136"/>
      <c r="BJ144" s="136"/>
      <c r="BK144" s="136"/>
      <c r="BL144" s="136"/>
      <c r="BM144" s="136"/>
      <c r="BN144" s="136"/>
      <c r="BO144" s="136"/>
      <c r="BP144" s="137"/>
      <c r="BQ144" s="219">
        <v>150</v>
      </c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1"/>
      <c r="CB144" s="107" t="s">
        <v>105</v>
      </c>
      <c r="CC144" s="83"/>
      <c r="CD144" s="83"/>
      <c r="CE144" s="83"/>
      <c r="CF144" s="83"/>
      <c r="CG144" s="84"/>
      <c r="CH144" s="90" t="s">
        <v>50</v>
      </c>
      <c r="CI144" s="90"/>
      <c r="CJ144" s="90"/>
      <c r="CK144" s="90"/>
      <c r="CL144" s="90"/>
      <c r="CM144" s="90"/>
      <c r="CN144" s="90"/>
      <c r="CO144" s="90"/>
      <c r="CP144" s="90"/>
      <c r="CQ144" s="132">
        <f>902.12783*1000*1.18</f>
        <v>1064510.8394</v>
      </c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4"/>
      <c r="DE144" s="107" t="s">
        <v>378</v>
      </c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4"/>
      <c r="DR144" s="107" t="s">
        <v>225</v>
      </c>
      <c r="DS144" s="83"/>
      <c r="DT144" s="83"/>
      <c r="DU144" s="83"/>
      <c r="DV144" s="83"/>
      <c r="DW144" s="83"/>
      <c r="DX144" s="83"/>
      <c r="DY144" s="83"/>
      <c r="DZ144" s="83"/>
      <c r="EA144" s="83"/>
      <c r="EB144" s="84"/>
      <c r="EC144" s="121" t="s">
        <v>52</v>
      </c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3"/>
      <c r="EO144" s="85" t="s">
        <v>53</v>
      </c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14"/>
      <c r="FJ144" s="14"/>
    </row>
    <row r="145" spans="1:167" s="9" customFormat="1" ht="30" customHeight="1">
      <c r="A145" s="198">
        <v>118</v>
      </c>
      <c r="B145" s="199"/>
      <c r="C145" s="199"/>
      <c r="D145" s="199"/>
      <c r="E145" s="199"/>
      <c r="F145" s="200"/>
      <c r="G145" s="34"/>
      <c r="H145" s="34"/>
      <c r="I145" s="193" t="s">
        <v>241</v>
      </c>
      <c r="J145" s="194"/>
      <c r="K145" s="194"/>
      <c r="L145" s="194"/>
      <c r="M145" s="194"/>
      <c r="N145" s="194"/>
      <c r="O145" s="194"/>
      <c r="P145" s="194"/>
      <c r="Q145" s="194"/>
      <c r="R145" s="193" t="s">
        <v>240</v>
      </c>
      <c r="S145" s="216"/>
      <c r="T145" s="216"/>
      <c r="U145" s="216"/>
      <c r="V145" s="216"/>
      <c r="W145" s="216"/>
      <c r="X145" s="216"/>
      <c r="Y145" s="216"/>
      <c r="Z145" s="216"/>
      <c r="AA145" s="217" t="s">
        <v>168</v>
      </c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85" t="s">
        <v>169</v>
      </c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40"/>
      <c r="BC145" s="107" t="s">
        <v>54</v>
      </c>
      <c r="BD145" s="83"/>
      <c r="BE145" s="83"/>
      <c r="BF145" s="83"/>
      <c r="BG145" s="84"/>
      <c r="BH145" s="107" t="s">
        <v>55</v>
      </c>
      <c r="BI145" s="83"/>
      <c r="BJ145" s="83"/>
      <c r="BK145" s="83"/>
      <c r="BL145" s="84"/>
      <c r="BM145" s="43"/>
      <c r="BN145" s="43"/>
      <c r="BO145" s="85">
        <v>61</v>
      </c>
      <c r="BP145" s="510"/>
      <c r="BQ145" s="510"/>
      <c r="BR145" s="510"/>
      <c r="BS145" s="510"/>
      <c r="BT145" s="510"/>
      <c r="BU145" s="510"/>
      <c r="BV145" s="510"/>
      <c r="BW145" s="510"/>
      <c r="BX145" s="510"/>
      <c r="BY145" s="510"/>
      <c r="BZ145" s="510"/>
      <c r="CA145" s="510"/>
      <c r="CB145" s="211">
        <v>71185000000</v>
      </c>
      <c r="CC145" s="190"/>
      <c r="CD145" s="190"/>
      <c r="CE145" s="190"/>
      <c r="CF145" s="190"/>
      <c r="CG145" s="192"/>
      <c r="CH145" s="121" t="s">
        <v>50</v>
      </c>
      <c r="CI145" s="212"/>
      <c r="CJ145" s="212"/>
      <c r="CK145" s="212"/>
      <c r="CL145" s="212"/>
      <c r="CM145" s="212"/>
      <c r="CN145" s="212"/>
      <c r="CO145" s="212"/>
      <c r="CP145" s="213"/>
      <c r="CQ145" s="132">
        <v>227835</v>
      </c>
      <c r="CR145" s="214"/>
      <c r="CS145" s="214"/>
      <c r="CT145" s="214"/>
      <c r="CU145" s="214"/>
      <c r="CV145" s="214"/>
      <c r="CW145" s="214"/>
      <c r="CX145" s="214"/>
      <c r="CY145" s="214"/>
      <c r="CZ145" s="214"/>
      <c r="DA145" s="214"/>
      <c r="DB145" s="214"/>
      <c r="DC145" s="214"/>
      <c r="DD145" s="215"/>
      <c r="DE145" s="107" t="s">
        <v>378</v>
      </c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4"/>
      <c r="DR145" s="208" t="s">
        <v>117</v>
      </c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10"/>
      <c r="EC145" s="121" t="s">
        <v>93</v>
      </c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3"/>
      <c r="EO145" s="85" t="s">
        <v>100</v>
      </c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14"/>
      <c r="FJ145" s="61"/>
      <c r="FK145" s="9" t="s">
        <v>428</v>
      </c>
    </row>
    <row r="146" spans="1:166" s="9" customFormat="1" ht="36" customHeight="1">
      <c r="A146" s="249">
        <v>119</v>
      </c>
      <c r="B146" s="113"/>
      <c r="C146" s="113"/>
      <c r="D146" s="113"/>
      <c r="E146" s="113"/>
      <c r="F146" s="113"/>
      <c r="G146" s="113"/>
      <c r="H146" s="113"/>
      <c r="I146" s="191" t="s">
        <v>257</v>
      </c>
      <c r="J146" s="190"/>
      <c r="K146" s="190"/>
      <c r="L146" s="190"/>
      <c r="M146" s="190"/>
      <c r="N146" s="190"/>
      <c r="O146" s="190"/>
      <c r="P146" s="190"/>
      <c r="Q146" s="192"/>
      <c r="R146" s="273" t="s">
        <v>264</v>
      </c>
      <c r="S146" s="274"/>
      <c r="T146" s="274"/>
      <c r="U146" s="274"/>
      <c r="V146" s="274"/>
      <c r="W146" s="274"/>
      <c r="X146" s="274"/>
      <c r="Y146" s="274"/>
      <c r="Z146" s="275"/>
      <c r="AA146" s="100" t="s">
        <v>215</v>
      </c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2"/>
      <c r="AM146" s="121" t="s">
        <v>197</v>
      </c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1"/>
      <c r="BB146" s="191" t="s">
        <v>204</v>
      </c>
      <c r="BC146" s="190"/>
      <c r="BD146" s="190"/>
      <c r="BE146" s="190"/>
      <c r="BF146" s="190"/>
      <c r="BG146" s="192"/>
      <c r="BH146" s="135" t="s">
        <v>203</v>
      </c>
      <c r="BI146" s="136"/>
      <c r="BJ146" s="136"/>
      <c r="BK146" s="136"/>
      <c r="BL146" s="136"/>
      <c r="BM146" s="136"/>
      <c r="BN146" s="136"/>
      <c r="BO146" s="136"/>
      <c r="BP146" s="137"/>
      <c r="BQ146" s="219">
        <v>100</v>
      </c>
      <c r="BR146" s="220"/>
      <c r="BS146" s="220"/>
      <c r="BT146" s="220"/>
      <c r="BU146" s="220"/>
      <c r="BV146" s="220"/>
      <c r="BW146" s="220"/>
      <c r="BX146" s="220"/>
      <c r="BY146" s="220"/>
      <c r="BZ146" s="220"/>
      <c r="CA146" s="221"/>
      <c r="CB146" s="107" t="s">
        <v>105</v>
      </c>
      <c r="CC146" s="83"/>
      <c r="CD146" s="83"/>
      <c r="CE146" s="83"/>
      <c r="CF146" s="83"/>
      <c r="CG146" s="84"/>
      <c r="CH146" s="90" t="s">
        <v>50</v>
      </c>
      <c r="CI146" s="90"/>
      <c r="CJ146" s="90"/>
      <c r="CK146" s="90"/>
      <c r="CL146" s="90"/>
      <c r="CM146" s="90"/>
      <c r="CN146" s="90"/>
      <c r="CO146" s="90"/>
      <c r="CP146" s="90"/>
      <c r="CQ146" s="132">
        <f>544.01751*1000*1.18</f>
        <v>641940.6618</v>
      </c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4"/>
      <c r="DE146" s="107" t="s">
        <v>374</v>
      </c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4"/>
      <c r="DR146" s="107" t="s">
        <v>225</v>
      </c>
      <c r="DS146" s="83"/>
      <c r="DT146" s="83"/>
      <c r="DU146" s="83"/>
      <c r="DV146" s="83"/>
      <c r="DW146" s="83"/>
      <c r="DX146" s="83"/>
      <c r="DY146" s="83"/>
      <c r="DZ146" s="83"/>
      <c r="EA146" s="83"/>
      <c r="EB146" s="84"/>
      <c r="EC146" s="121" t="s">
        <v>52</v>
      </c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3"/>
      <c r="EO146" s="85" t="s">
        <v>53</v>
      </c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14"/>
      <c r="FJ146" s="61"/>
    </row>
    <row r="147" spans="1:166" s="9" customFormat="1" ht="35.25" customHeight="1">
      <c r="A147" s="106">
        <v>120</v>
      </c>
      <c r="B147" s="114"/>
      <c r="C147" s="114"/>
      <c r="D147" s="114"/>
      <c r="E147" s="114"/>
      <c r="F147" s="114"/>
      <c r="G147" s="114"/>
      <c r="H147" s="114"/>
      <c r="I147" s="191" t="s">
        <v>266</v>
      </c>
      <c r="J147" s="190"/>
      <c r="K147" s="190"/>
      <c r="L147" s="190"/>
      <c r="M147" s="190"/>
      <c r="N147" s="190"/>
      <c r="O147" s="190"/>
      <c r="P147" s="190"/>
      <c r="Q147" s="192"/>
      <c r="R147" s="191" t="s">
        <v>265</v>
      </c>
      <c r="S147" s="190"/>
      <c r="T147" s="190"/>
      <c r="U147" s="190"/>
      <c r="V147" s="190"/>
      <c r="W147" s="190"/>
      <c r="X147" s="190"/>
      <c r="Y147" s="190"/>
      <c r="Z147" s="192"/>
      <c r="AA147" s="100" t="s">
        <v>214</v>
      </c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2"/>
      <c r="AM147" s="121" t="s">
        <v>197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1"/>
      <c r="BB147" s="191" t="s">
        <v>202</v>
      </c>
      <c r="BC147" s="190"/>
      <c r="BD147" s="190"/>
      <c r="BE147" s="190"/>
      <c r="BF147" s="190"/>
      <c r="BG147" s="192"/>
      <c r="BH147" s="135" t="s">
        <v>178</v>
      </c>
      <c r="BI147" s="136"/>
      <c r="BJ147" s="136"/>
      <c r="BK147" s="136"/>
      <c r="BL147" s="136"/>
      <c r="BM147" s="136"/>
      <c r="BN147" s="136"/>
      <c r="BO147" s="136"/>
      <c r="BP147" s="137"/>
      <c r="BQ147" s="219">
        <f>600+300</f>
        <v>900</v>
      </c>
      <c r="BR147" s="220"/>
      <c r="BS147" s="220"/>
      <c r="BT147" s="220"/>
      <c r="BU147" s="220"/>
      <c r="BV147" s="220"/>
      <c r="BW147" s="220"/>
      <c r="BX147" s="220"/>
      <c r="BY147" s="220"/>
      <c r="BZ147" s="220"/>
      <c r="CA147" s="221"/>
      <c r="CB147" s="107" t="s">
        <v>105</v>
      </c>
      <c r="CC147" s="83"/>
      <c r="CD147" s="83"/>
      <c r="CE147" s="83"/>
      <c r="CF147" s="83"/>
      <c r="CG147" s="84"/>
      <c r="CH147" s="90" t="s">
        <v>50</v>
      </c>
      <c r="CI147" s="90"/>
      <c r="CJ147" s="90"/>
      <c r="CK147" s="90"/>
      <c r="CL147" s="90"/>
      <c r="CM147" s="90"/>
      <c r="CN147" s="90"/>
      <c r="CO147" s="90"/>
      <c r="CP147" s="90"/>
      <c r="CQ147" s="132">
        <f>(780.15446+390.08)*1000*1.18</f>
        <v>1380876.6627999998</v>
      </c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4"/>
      <c r="DE147" s="107" t="s">
        <v>374</v>
      </c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4"/>
      <c r="DR147" s="107" t="s">
        <v>225</v>
      </c>
      <c r="DS147" s="83"/>
      <c r="DT147" s="83"/>
      <c r="DU147" s="83"/>
      <c r="DV147" s="83"/>
      <c r="DW147" s="83"/>
      <c r="DX147" s="83"/>
      <c r="DY147" s="83"/>
      <c r="DZ147" s="83"/>
      <c r="EA147" s="83"/>
      <c r="EB147" s="84"/>
      <c r="EC147" s="121" t="s">
        <v>52</v>
      </c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3"/>
      <c r="EO147" s="85" t="s">
        <v>53</v>
      </c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14"/>
      <c r="FJ147" s="61"/>
    </row>
    <row r="148" spans="1:166" s="9" customFormat="1" ht="36.75" customHeight="1">
      <c r="A148" s="198">
        <v>121</v>
      </c>
      <c r="B148" s="199"/>
      <c r="C148" s="199"/>
      <c r="D148" s="199"/>
      <c r="E148" s="199"/>
      <c r="F148" s="200"/>
      <c r="G148" s="34"/>
      <c r="H148" s="34"/>
      <c r="I148" s="191" t="s">
        <v>250</v>
      </c>
      <c r="J148" s="190"/>
      <c r="K148" s="190"/>
      <c r="L148" s="190"/>
      <c r="M148" s="190"/>
      <c r="N148" s="190"/>
      <c r="O148" s="190"/>
      <c r="P148" s="190"/>
      <c r="Q148" s="192"/>
      <c r="R148" s="191" t="s">
        <v>267</v>
      </c>
      <c r="S148" s="190"/>
      <c r="T148" s="190"/>
      <c r="U148" s="190"/>
      <c r="V148" s="190"/>
      <c r="W148" s="190"/>
      <c r="X148" s="190"/>
      <c r="Y148" s="190"/>
      <c r="Z148" s="192"/>
      <c r="AA148" s="100" t="s">
        <v>216</v>
      </c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2"/>
      <c r="AM148" s="121" t="s">
        <v>196</v>
      </c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1"/>
      <c r="BB148" s="191" t="s">
        <v>54</v>
      </c>
      <c r="BC148" s="190"/>
      <c r="BD148" s="190"/>
      <c r="BE148" s="190"/>
      <c r="BF148" s="190"/>
      <c r="BG148" s="192"/>
      <c r="BH148" s="135" t="s">
        <v>68</v>
      </c>
      <c r="BI148" s="136"/>
      <c r="BJ148" s="136"/>
      <c r="BK148" s="136"/>
      <c r="BL148" s="136"/>
      <c r="BM148" s="136"/>
      <c r="BN148" s="136"/>
      <c r="BO148" s="136"/>
      <c r="BP148" s="137"/>
      <c r="BQ148" s="219">
        <v>1</v>
      </c>
      <c r="BR148" s="220"/>
      <c r="BS148" s="220"/>
      <c r="BT148" s="220"/>
      <c r="BU148" s="220"/>
      <c r="BV148" s="220"/>
      <c r="BW148" s="220"/>
      <c r="BX148" s="220"/>
      <c r="BY148" s="220"/>
      <c r="BZ148" s="220"/>
      <c r="CA148" s="221"/>
      <c r="CB148" s="107" t="s">
        <v>105</v>
      </c>
      <c r="CC148" s="83"/>
      <c r="CD148" s="83"/>
      <c r="CE148" s="83"/>
      <c r="CF148" s="83"/>
      <c r="CG148" s="84"/>
      <c r="CH148" s="90" t="s">
        <v>50</v>
      </c>
      <c r="CI148" s="90"/>
      <c r="CJ148" s="90"/>
      <c r="CK148" s="90"/>
      <c r="CL148" s="90"/>
      <c r="CM148" s="90"/>
      <c r="CN148" s="90"/>
      <c r="CO148" s="90"/>
      <c r="CP148" s="90"/>
      <c r="CQ148" s="132">
        <f>404258.4*1.18</f>
        <v>477024.912</v>
      </c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4"/>
      <c r="DE148" s="107" t="s">
        <v>374</v>
      </c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4"/>
      <c r="DR148" s="107" t="s">
        <v>94</v>
      </c>
      <c r="DS148" s="83"/>
      <c r="DT148" s="83"/>
      <c r="DU148" s="83"/>
      <c r="DV148" s="83"/>
      <c r="DW148" s="83"/>
      <c r="DX148" s="83"/>
      <c r="DY148" s="83"/>
      <c r="DZ148" s="83"/>
      <c r="EA148" s="83"/>
      <c r="EB148" s="84"/>
      <c r="EC148" s="121" t="s">
        <v>52</v>
      </c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3"/>
      <c r="EO148" s="85" t="s">
        <v>53</v>
      </c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14"/>
      <c r="FJ148" s="14"/>
    </row>
    <row r="149" spans="1:166" s="9" customFormat="1" ht="45.75" customHeight="1">
      <c r="A149" s="198">
        <v>122</v>
      </c>
      <c r="B149" s="199"/>
      <c r="C149" s="199"/>
      <c r="D149" s="199"/>
      <c r="E149" s="199"/>
      <c r="F149" s="200"/>
      <c r="G149" s="34"/>
      <c r="H149" s="34"/>
      <c r="I149" s="191" t="s">
        <v>250</v>
      </c>
      <c r="J149" s="190"/>
      <c r="K149" s="190"/>
      <c r="L149" s="190"/>
      <c r="M149" s="190"/>
      <c r="N149" s="190"/>
      <c r="O149" s="190"/>
      <c r="P149" s="190"/>
      <c r="Q149" s="192"/>
      <c r="R149" s="191" t="s">
        <v>267</v>
      </c>
      <c r="S149" s="190"/>
      <c r="T149" s="190"/>
      <c r="U149" s="190"/>
      <c r="V149" s="190"/>
      <c r="W149" s="190"/>
      <c r="X149" s="190"/>
      <c r="Y149" s="190"/>
      <c r="Z149" s="192"/>
      <c r="AA149" s="100" t="s">
        <v>217</v>
      </c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2"/>
      <c r="AM149" s="121" t="s">
        <v>196</v>
      </c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1"/>
      <c r="BB149" s="191" t="s">
        <v>54</v>
      </c>
      <c r="BC149" s="190"/>
      <c r="BD149" s="190"/>
      <c r="BE149" s="190"/>
      <c r="BF149" s="190"/>
      <c r="BG149" s="192"/>
      <c r="BH149" s="135" t="s">
        <v>68</v>
      </c>
      <c r="BI149" s="136"/>
      <c r="BJ149" s="136"/>
      <c r="BK149" s="136"/>
      <c r="BL149" s="136"/>
      <c r="BM149" s="136"/>
      <c r="BN149" s="136"/>
      <c r="BO149" s="136"/>
      <c r="BP149" s="137"/>
      <c r="BQ149" s="219">
        <v>2</v>
      </c>
      <c r="BR149" s="220"/>
      <c r="BS149" s="220"/>
      <c r="BT149" s="220"/>
      <c r="BU149" s="220"/>
      <c r="BV149" s="220"/>
      <c r="BW149" s="220"/>
      <c r="BX149" s="220"/>
      <c r="BY149" s="220"/>
      <c r="BZ149" s="220"/>
      <c r="CA149" s="221"/>
      <c r="CB149" s="107" t="s">
        <v>105</v>
      </c>
      <c r="CC149" s="83"/>
      <c r="CD149" s="83"/>
      <c r="CE149" s="83"/>
      <c r="CF149" s="83"/>
      <c r="CG149" s="84"/>
      <c r="CH149" s="90" t="s">
        <v>50</v>
      </c>
      <c r="CI149" s="90"/>
      <c r="CJ149" s="90"/>
      <c r="CK149" s="90"/>
      <c r="CL149" s="90"/>
      <c r="CM149" s="90"/>
      <c r="CN149" s="90"/>
      <c r="CO149" s="90"/>
      <c r="CP149" s="90"/>
      <c r="CQ149" s="132">
        <f>820000*1.18</f>
        <v>967600</v>
      </c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4"/>
      <c r="DE149" s="107" t="s">
        <v>376</v>
      </c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4"/>
      <c r="DR149" s="107" t="s">
        <v>226</v>
      </c>
      <c r="DS149" s="83"/>
      <c r="DT149" s="83"/>
      <c r="DU149" s="83"/>
      <c r="DV149" s="83"/>
      <c r="DW149" s="83"/>
      <c r="DX149" s="83"/>
      <c r="DY149" s="83"/>
      <c r="DZ149" s="83"/>
      <c r="EA149" s="83"/>
      <c r="EB149" s="84"/>
      <c r="EC149" s="121" t="s">
        <v>52</v>
      </c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3"/>
      <c r="EO149" s="85" t="s">
        <v>53</v>
      </c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14"/>
      <c r="FI149" s="60"/>
      <c r="FJ149" s="57"/>
    </row>
    <row r="150" spans="1:166" s="9" customFormat="1" ht="35.25" customHeight="1">
      <c r="A150" s="198">
        <v>123</v>
      </c>
      <c r="B150" s="199"/>
      <c r="C150" s="199"/>
      <c r="D150" s="199"/>
      <c r="E150" s="199"/>
      <c r="F150" s="200"/>
      <c r="G150" s="34"/>
      <c r="H150" s="34"/>
      <c r="I150" s="193" t="s">
        <v>241</v>
      </c>
      <c r="J150" s="194"/>
      <c r="K150" s="194"/>
      <c r="L150" s="194"/>
      <c r="M150" s="194"/>
      <c r="N150" s="194"/>
      <c r="O150" s="194"/>
      <c r="P150" s="194"/>
      <c r="Q150" s="194"/>
      <c r="R150" s="193" t="s">
        <v>240</v>
      </c>
      <c r="S150" s="216"/>
      <c r="T150" s="216"/>
      <c r="U150" s="216"/>
      <c r="V150" s="216"/>
      <c r="W150" s="216"/>
      <c r="X150" s="216"/>
      <c r="Y150" s="216"/>
      <c r="Z150" s="216"/>
      <c r="AA150" s="217" t="s">
        <v>168</v>
      </c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85" t="s">
        <v>169</v>
      </c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40"/>
      <c r="BC150" s="107" t="s">
        <v>54</v>
      </c>
      <c r="BD150" s="83"/>
      <c r="BE150" s="83"/>
      <c r="BF150" s="83"/>
      <c r="BG150" s="84"/>
      <c r="BH150" s="107" t="s">
        <v>55</v>
      </c>
      <c r="BI150" s="83"/>
      <c r="BJ150" s="83"/>
      <c r="BK150" s="83"/>
      <c r="BL150" s="84"/>
      <c r="BM150" s="43"/>
      <c r="BN150" s="43"/>
      <c r="BO150" s="85">
        <v>47</v>
      </c>
      <c r="BP150" s="510"/>
      <c r="BQ150" s="510"/>
      <c r="BR150" s="510"/>
      <c r="BS150" s="510"/>
      <c r="BT150" s="510"/>
      <c r="BU150" s="510"/>
      <c r="BV150" s="510"/>
      <c r="BW150" s="510"/>
      <c r="BX150" s="510"/>
      <c r="BY150" s="510"/>
      <c r="BZ150" s="510"/>
      <c r="CA150" s="510"/>
      <c r="CB150" s="211">
        <v>71185000000</v>
      </c>
      <c r="CC150" s="190"/>
      <c r="CD150" s="190"/>
      <c r="CE150" s="190"/>
      <c r="CF150" s="190"/>
      <c r="CG150" s="192"/>
      <c r="CH150" s="121" t="s">
        <v>50</v>
      </c>
      <c r="CI150" s="212"/>
      <c r="CJ150" s="212"/>
      <c r="CK150" s="212"/>
      <c r="CL150" s="212"/>
      <c r="CM150" s="212"/>
      <c r="CN150" s="212"/>
      <c r="CO150" s="212"/>
      <c r="CP150" s="213"/>
      <c r="CQ150" s="132">
        <v>233131</v>
      </c>
      <c r="CR150" s="214"/>
      <c r="CS150" s="214"/>
      <c r="CT150" s="214"/>
      <c r="CU150" s="214"/>
      <c r="CV150" s="214"/>
      <c r="CW150" s="214"/>
      <c r="CX150" s="214"/>
      <c r="CY150" s="214"/>
      <c r="CZ150" s="214"/>
      <c r="DA150" s="214"/>
      <c r="DB150" s="214"/>
      <c r="DC150" s="214"/>
      <c r="DD150" s="215"/>
      <c r="DE150" s="107" t="s">
        <v>376</v>
      </c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4"/>
      <c r="DR150" s="208" t="s">
        <v>113</v>
      </c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10"/>
      <c r="EC150" s="121" t="s">
        <v>93</v>
      </c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3"/>
      <c r="EO150" s="85" t="s">
        <v>100</v>
      </c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14"/>
      <c r="FJ150" s="14"/>
    </row>
    <row r="151" spans="1:166" s="9" customFormat="1" ht="36" customHeight="1">
      <c r="A151" s="198">
        <v>124</v>
      </c>
      <c r="B151" s="199"/>
      <c r="C151" s="199"/>
      <c r="D151" s="199"/>
      <c r="E151" s="199"/>
      <c r="F151" s="200"/>
      <c r="G151" s="34"/>
      <c r="H151" s="34"/>
      <c r="I151" s="86" t="s">
        <v>269</v>
      </c>
      <c r="J151" s="86"/>
      <c r="K151" s="86"/>
      <c r="L151" s="86"/>
      <c r="M151" s="86"/>
      <c r="N151" s="86"/>
      <c r="O151" s="86"/>
      <c r="P151" s="86"/>
      <c r="Q151" s="86"/>
      <c r="R151" s="86" t="s">
        <v>268</v>
      </c>
      <c r="S151" s="86"/>
      <c r="T151" s="86"/>
      <c r="U151" s="86"/>
      <c r="V151" s="86"/>
      <c r="W151" s="86"/>
      <c r="X151" s="86"/>
      <c r="Y151" s="86"/>
      <c r="Z151" s="86"/>
      <c r="AA151" s="100" t="s">
        <v>190</v>
      </c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2"/>
      <c r="AM151" s="90" t="s">
        <v>191</v>
      </c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191" t="s">
        <v>54</v>
      </c>
      <c r="BC151" s="190"/>
      <c r="BD151" s="190"/>
      <c r="BE151" s="190"/>
      <c r="BF151" s="190"/>
      <c r="BG151" s="192"/>
      <c r="BH151" s="135" t="s">
        <v>55</v>
      </c>
      <c r="BI151" s="136"/>
      <c r="BJ151" s="136"/>
      <c r="BK151" s="136"/>
      <c r="BL151" s="136"/>
      <c r="BM151" s="136"/>
      <c r="BN151" s="136"/>
      <c r="BO151" s="136"/>
      <c r="BP151" s="137"/>
      <c r="BQ151" s="219">
        <v>1</v>
      </c>
      <c r="BR151" s="220"/>
      <c r="BS151" s="220"/>
      <c r="BT151" s="220"/>
      <c r="BU151" s="220"/>
      <c r="BV151" s="220"/>
      <c r="BW151" s="220"/>
      <c r="BX151" s="220"/>
      <c r="BY151" s="220"/>
      <c r="BZ151" s="220"/>
      <c r="CA151" s="221"/>
      <c r="CB151" s="191" t="s">
        <v>105</v>
      </c>
      <c r="CC151" s="190"/>
      <c r="CD151" s="190"/>
      <c r="CE151" s="190"/>
      <c r="CF151" s="190"/>
      <c r="CG151" s="192"/>
      <c r="CH151" s="135" t="s">
        <v>50</v>
      </c>
      <c r="CI151" s="136"/>
      <c r="CJ151" s="136"/>
      <c r="CK151" s="136"/>
      <c r="CL151" s="136"/>
      <c r="CM151" s="136"/>
      <c r="CN151" s="136"/>
      <c r="CO151" s="136"/>
      <c r="CP151" s="137"/>
      <c r="CQ151" s="132">
        <f>125000*1.06</f>
        <v>132500</v>
      </c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4"/>
      <c r="DE151" s="191" t="s">
        <v>376</v>
      </c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2"/>
      <c r="DP151" s="44"/>
      <c r="DQ151" s="44"/>
      <c r="DR151" s="273" t="s">
        <v>192</v>
      </c>
      <c r="DS151" s="274"/>
      <c r="DT151" s="274"/>
      <c r="DU151" s="274"/>
      <c r="DV151" s="274"/>
      <c r="DW151" s="274"/>
      <c r="DX151" s="274"/>
      <c r="DY151" s="274"/>
      <c r="DZ151" s="274"/>
      <c r="EA151" s="274"/>
      <c r="EB151" s="275"/>
      <c r="EC151" s="121" t="s">
        <v>193</v>
      </c>
      <c r="ED151" s="490"/>
      <c r="EE151" s="490"/>
      <c r="EF151" s="490"/>
      <c r="EG151" s="490"/>
      <c r="EH151" s="490"/>
      <c r="EI151" s="490"/>
      <c r="EJ151" s="490"/>
      <c r="EK151" s="490"/>
      <c r="EL151" s="490"/>
      <c r="EM151" s="490"/>
      <c r="EN151" s="491"/>
      <c r="EO151" s="85" t="s">
        <v>100</v>
      </c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14"/>
      <c r="FJ151" s="14"/>
    </row>
    <row r="152" spans="1:166" s="9" customFormat="1" ht="62.25" customHeight="1">
      <c r="A152" s="198">
        <v>125</v>
      </c>
      <c r="B152" s="199"/>
      <c r="C152" s="199"/>
      <c r="D152" s="199"/>
      <c r="E152" s="199"/>
      <c r="F152" s="200"/>
      <c r="G152" s="34"/>
      <c r="H152" s="34"/>
      <c r="I152" s="86" t="s">
        <v>271</v>
      </c>
      <c r="J152" s="86"/>
      <c r="K152" s="86"/>
      <c r="L152" s="86"/>
      <c r="M152" s="86"/>
      <c r="N152" s="86"/>
      <c r="O152" s="86"/>
      <c r="P152" s="86"/>
      <c r="Q152" s="86"/>
      <c r="R152" s="86" t="s">
        <v>270</v>
      </c>
      <c r="S152" s="86"/>
      <c r="T152" s="86"/>
      <c r="U152" s="86"/>
      <c r="V152" s="86"/>
      <c r="W152" s="86"/>
      <c r="X152" s="86"/>
      <c r="Y152" s="86"/>
      <c r="Z152" s="86"/>
      <c r="AA152" s="255" t="s">
        <v>194</v>
      </c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135" t="s">
        <v>195</v>
      </c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7"/>
      <c r="BB152" s="86" t="s">
        <v>54</v>
      </c>
      <c r="BC152" s="86"/>
      <c r="BD152" s="86"/>
      <c r="BE152" s="86"/>
      <c r="BF152" s="86"/>
      <c r="BG152" s="86"/>
      <c r="BH152" s="135" t="s">
        <v>55</v>
      </c>
      <c r="BI152" s="136"/>
      <c r="BJ152" s="136"/>
      <c r="BK152" s="136"/>
      <c r="BL152" s="136"/>
      <c r="BM152" s="136"/>
      <c r="BN152" s="136"/>
      <c r="BO152" s="136"/>
      <c r="BP152" s="137"/>
      <c r="BQ152" s="262">
        <v>1</v>
      </c>
      <c r="BR152" s="262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86" t="s">
        <v>105</v>
      </c>
      <c r="CC152" s="86"/>
      <c r="CD152" s="86"/>
      <c r="CE152" s="86"/>
      <c r="CF152" s="86"/>
      <c r="CG152" s="86"/>
      <c r="CH152" s="90" t="s">
        <v>50</v>
      </c>
      <c r="CI152" s="90"/>
      <c r="CJ152" s="90"/>
      <c r="CK152" s="90"/>
      <c r="CL152" s="90"/>
      <c r="CM152" s="90"/>
      <c r="CN152" s="90"/>
      <c r="CO152" s="90"/>
      <c r="CP152" s="90"/>
      <c r="CQ152" s="132">
        <v>996000</v>
      </c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4"/>
      <c r="DE152" s="107" t="s">
        <v>377</v>
      </c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4"/>
      <c r="DR152" s="273" t="s">
        <v>145</v>
      </c>
      <c r="DS152" s="274"/>
      <c r="DT152" s="274"/>
      <c r="DU152" s="274"/>
      <c r="DV152" s="274"/>
      <c r="DW152" s="274"/>
      <c r="DX152" s="274"/>
      <c r="DY152" s="274"/>
      <c r="DZ152" s="274"/>
      <c r="EA152" s="274"/>
      <c r="EB152" s="275"/>
      <c r="EC152" s="121" t="s">
        <v>52</v>
      </c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3"/>
      <c r="EO152" s="85" t="s">
        <v>53</v>
      </c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14"/>
      <c r="FJ152" s="14"/>
    </row>
    <row r="153" spans="1:167" s="9" customFormat="1" ht="40.5" customHeight="1">
      <c r="A153" s="198">
        <v>126</v>
      </c>
      <c r="B153" s="199"/>
      <c r="C153" s="199"/>
      <c r="D153" s="199"/>
      <c r="E153" s="199"/>
      <c r="F153" s="200"/>
      <c r="G153" s="34"/>
      <c r="H153" s="34"/>
      <c r="I153" s="191" t="s">
        <v>273</v>
      </c>
      <c r="J153" s="190"/>
      <c r="K153" s="190"/>
      <c r="L153" s="190"/>
      <c r="M153" s="190"/>
      <c r="N153" s="190"/>
      <c r="O153" s="190"/>
      <c r="P153" s="190"/>
      <c r="Q153" s="192"/>
      <c r="R153" s="191" t="s">
        <v>272</v>
      </c>
      <c r="S153" s="190"/>
      <c r="T153" s="190"/>
      <c r="U153" s="190"/>
      <c r="V153" s="190"/>
      <c r="W153" s="190"/>
      <c r="X153" s="190"/>
      <c r="Y153" s="190"/>
      <c r="Z153" s="192"/>
      <c r="AA153" s="100" t="s">
        <v>189</v>
      </c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2"/>
      <c r="AM153" s="135" t="s">
        <v>188</v>
      </c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7"/>
      <c r="BB153" s="191" t="s">
        <v>54</v>
      </c>
      <c r="BC153" s="190"/>
      <c r="BD153" s="190"/>
      <c r="BE153" s="190"/>
      <c r="BF153" s="190"/>
      <c r="BG153" s="192"/>
      <c r="BH153" s="135" t="s">
        <v>55</v>
      </c>
      <c r="BI153" s="136"/>
      <c r="BJ153" s="136"/>
      <c r="BK153" s="136"/>
      <c r="BL153" s="136"/>
      <c r="BM153" s="136"/>
      <c r="BN153" s="136"/>
      <c r="BO153" s="136"/>
      <c r="BP153" s="137"/>
      <c r="BQ153" s="219">
        <v>85</v>
      </c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1"/>
      <c r="CB153" s="191" t="s">
        <v>105</v>
      </c>
      <c r="CC153" s="190"/>
      <c r="CD153" s="190"/>
      <c r="CE153" s="190"/>
      <c r="CF153" s="190"/>
      <c r="CG153" s="192"/>
      <c r="CH153" s="135" t="s">
        <v>50</v>
      </c>
      <c r="CI153" s="136"/>
      <c r="CJ153" s="136"/>
      <c r="CK153" s="136"/>
      <c r="CL153" s="136"/>
      <c r="CM153" s="136"/>
      <c r="CN153" s="136"/>
      <c r="CO153" s="136"/>
      <c r="CP153" s="137"/>
      <c r="CQ153" s="132">
        <f>559650*1.18</f>
        <v>660387</v>
      </c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4"/>
      <c r="DE153" s="191" t="s">
        <v>377</v>
      </c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2"/>
      <c r="DP153" s="44"/>
      <c r="DQ153" s="44"/>
      <c r="DR153" s="273" t="s">
        <v>145</v>
      </c>
      <c r="DS153" s="274"/>
      <c r="DT153" s="274"/>
      <c r="DU153" s="274"/>
      <c r="DV153" s="274"/>
      <c r="DW153" s="274"/>
      <c r="DX153" s="274"/>
      <c r="DY153" s="274"/>
      <c r="DZ153" s="274"/>
      <c r="EA153" s="274"/>
      <c r="EB153" s="275"/>
      <c r="EC153" s="121" t="s">
        <v>144</v>
      </c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3"/>
      <c r="EO153" s="85" t="s">
        <v>53</v>
      </c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14"/>
      <c r="FJ153" s="14"/>
      <c r="FK153" s="9" t="s">
        <v>429</v>
      </c>
    </row>
    <row r="154" spans="1:166" s="9" customFormat="1" ht="35.25" customHeight="1">
      <c r="A154" s="198">
        <v>127</v>
      </c>
      <c r="B154" s="199"/>
      <c r="C154" s="199"/>
      <c r="D154" s="199"/>
      <c r="E154" s="199"/>
      <c r="F154" s="200"/>
      <c r="G154" s="34"/>
      <c r="H154" s="34"/>
      <c r="I154" s="86" t="s">
        <v>276</v>
      </c>
      <c r="J154" s="86"/>
      <c r="K154" s="86"/>
      <c r="L154" s="86"/>
      <c r="M154" s="86"/>
      <c r="N154" s="86"/>
      <c r="O154" s="86"/>
      <c r="P154" s="86"/>
      <c r="Q154" s="86"/>
      <c r="R154" s="167" t="s">
        <v>275</v>
      </c>
      <c r="S154" s="86"/>
      <c r="T154" s="86"/>
      <c r="U154" s="86"/>
      <c r="V154" s="86"/>
      <c r="W154" s="86"/>
      <c r="X154" s="86"/>
      <c r="Y154" s="86"/>
      <c r="Z154" s="86"/>
      <c r="AA154" s="205" t="s">
        <v>274</v>
      </c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7"/>
      <c r="AM154" s="135" t="s">
        <v>167</v>
      </c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7"/>
      <c r="BB154" s="86" t="s">
        <v>54</v>
      </c>
      <c r="BC154" s="86"/>
      <c r="BD154" s="86"/>
      <c r="BE154" s="86"/>
      <c r="BF154" s="86"/>
      <c r="BG154" s="86"/>
      <c r="BH154" s="90" t="s">
        <v>55</v>
      </c>
      <c r="BI154" s="90"/>
      <c r="BJ154" s="90"/>
      <c r="BK154" s="90"/>
      <c r="BL154" s="90"/>
      <c r="BM154" s="90"/>
      <c r="BN154" s="90"/>
      <c r="BO154" s="90"/>
      <c r="BP154" s="90"/>
      <c r="BQ154" s="262">
        <v>2</v>
      </c>
      <c r="BR154" s="262"/>
      <c r="BS154" s="262"/>
      <c r="BT154" s="262"/>
      <c r="BU154" s="262"/>
      <c r="BV154" s="262"/>
      <c r="BW154" s="262"/>
      <c r="BX154" s="262"/>
      <c r="BY154" s="262"/>
      <c r="BZ154" s="262"/>
      <c r="CA154" s="262"/>
      <c r="CB154" s="211">
        <v>71185000000</v>
      </c>
      <c r="CC154" s="190"/>
      <c r="CD154" s="190"/>
      <c r="CE154" s="190"/>
      <c r="CF154" s="190"/>
      <c r="CG154" s="192"/>
      <c r="CH154" s="121" t="s">
        <v>50</v>
      </c>
      <c r="CI154" s="212"/>
      <c r="CJ154" s="212"/>
      <c r="CK154" s="212"/>
      <c r="CL154" s="212"/>
      <c r="CM154" s="212"/>
      <c r="CN154" s="212"/>
      <c r="CO154" s="212"/>
      <c r="CP154" s="213"/>
      <c r="CQ154" s="322">
        <v>173784</v>
      </c>
      <c r="CR154" s="322"/>
      <c r="CS154" s="322"/>
      <c r="CT154" s="322"/>
      <c r="CU154" s="322"/>
      <c r="CV154" s="322"/>
      <c r="CW154" s="322"/>
      <c r="CX154" s="322"/>
      <c r="CY154" s="322"/>
      <c r="CZ154" s="322"/>
      <c r="DA154" s="322"/>
      <c r="DB154" s="322"/>
      <c r="DC154" s="322"/>
      <c r="DD154" s="322"/>
      <c r="DE154" s="86" t="s">
        <v>381</v>
      </c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 t="s">
        <v>145</v>
      </c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121" t="s">
        <v>93</v>
      </c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3"/>
      <c r="EO154" s="262" t="s">
        <v>53</v>
      </c>
      <c r="EP154" s="262"/>
      <c r="EQ154" s="262"/>
      <c r="ER154" s="262"/>
      <c r="ES154" s="262"/>
      <c r="ET154" s="262"/>
      <c r="EU154" s="262"/>
      <c r="EV154" s="262"/>
      <c r="EW154" s="262"/>
      <c r="EX154" s="262"/>
      <c r="EY154" s="262"/>
      <c r="EZ154" s="262"/>
      <c r="FA154" s="262"/>
      <c r="FB154" s="262"/>
      <c r="FC154" s="262"/>
      <c r="FD154" s="262"/>
      <c r="FE154" s="262"/>
      <c r="FF154" s="14"/>
      <c r="FJ154" s="14"/>
    </row>
    <row r="155" spans="1:166" s="9" customFormat="1" ht="35.25" customHeight="1">
      <c r="A155" s="198">
        <v>128</v>
      </c>
      <c r="B155" s="199"/>
      <c r="C155" s="199"/>
      <c r="D155" s="199"/>
      <c r="E155" s="199"/>
      <c r="F155" s="200"/>
      <c r="G155" s="34"/>
      <c r="H155" s="34"/>
      <c r="I155" s="191" t="s">
        <v>250</v>
      </c>
      <c r="J155" s="190"/>
      <c r="K155" s="190"/>
      <c r="L155" s="190"/>
      <c r="M155" s="190"/>
      <c r="N155" s="190"/>
      <c r="O155" s="190"/>
      <c r="P155" s="190"/>
      <c r="Q155" s="192"/>
      <c r="R155" s="191" t="s">
        <v>267</v>
      </c>
      <c r="S155" s="190"/>
      <c r="T155" s="190"/>
      <c r="U155" s="190"/>
      <c r="V155" s="190"/>
      <c r="W155" s="190"/>
      <c r="X155" s="190"/>
      <c r="Y155" s="190"/>
      <c r="Z155" s="192"/>
      <c r="AA155" s="316" t="s">
        <v>220</v>
      </c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10"/>
      <c r="AM155" s="231" t="s">
        <v>196</v>
      </c>
      <c r="AN155" s="508"/>
      <c r="AO155" s="508"/>
      <c r="AP155" s="508"/>
      <c r="AQ155" s="508"/>
      <c r="AR155" s="508"/>
      <c r="AS155" s="508"/>
      <c r="AT155" s="508"/>
      <c r="AU155" s="508"/>
      <c r="AV155" s="508"/>
      <c r="AW155" s="508"/>
      <c r="AX155" s="508"/>
      <c r="AY155" s="508"/>
      <c r="AZ155" s="508"/>
      <c r="BA155" s="509"/>
      <c r="BB155" s="367" t="s">
        <v>54</v>
      </c>
      <c r="BC155" s="368"/>
      <c r="BD155" s="368"/>
      <c r="BE155" s="368"/>
      <c r="BF155" s="368"/>
      <c r="BG155" s="369"/>
      <c r="BH155" s="498" t="s">
        <v>68</v>
      </c>
      <c r="BI155" s="499"/>
      <c r="BJ155" s="499"/>
      <c r="BK155" s="499"/>
      <c r="BL155" s="499"/>
      <c r="BM155" s="499"/>
      <c r="BN155" s="499"/>
      <c r="BO155" s="499"/>
      <c r="BP155" s="500"/>
      <c r="BQ155" s="501">
        <v>414</v>
      </c>
      <c r="BR155" s="502"/>
      <c r="BS155" s="502"/>
      <c r="BT155" s="502"/>
      <c r="BU155" s="502"/>
      <c r="BV155" s="502"/>
      <c r="BW155" s="502"/>
      <c r="BX155" s="502"/>
      <c r="BY155" s="502"/>
      <c r="BZ155" s="502"/>
      <c r="CA155" s="503"/>
      <c r="CB155" s="246" t="s">
        <v>105</v>
      </c>
      <c r="CC155" s="247"/>
      <c r="CD155" s="247"/>
      <c r="CE155" s="247"/>
      <c r="CF155" s="247"/>
      <c r="CG155" s="248"/>
      <c r="CH155" s="90" t="s">
        <v>50</v>
      </c>
      <c r="CI155" s="90"/>
      <c r="CJ155" s="90"/>
      <c r="CK155" s="90"/>
      <c r="CL155" s="90"/>
      <c r="CM155" s="90"/>
      <c r="CN155" s="90"/>
      <c r="CO155" s="90"/>
      <c r="CP155" s="90"/>
      <c r="CQ155" s="132">
        <f>624404.58*1.18</f>
        <v>736797.4043999999</v>
      </c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4"/>
      <c r="DE155" s="86" t="s">
        <v>381</v>
      </c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107" t="s">
        <v>145</v>
      </c>
      <c r="DS155" s="83"/>
      <c r="DT155" s="83"/>
      <c r="DU155" s="83"/>
      <c r="DV155" s="83"/>
      <c r="DW155" s="83"/>
      <c r="DX155" s="83"/>
      <c r="DY155" s="83"/>
      <c r="DZ155" s="83"/>
      <c r="EA155" s="83"/>
      <c r="EB155" s="84"/>
      <c r="EC155" s="121" t="s">
        <v>52</v>
      </c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3"/>
      <c r="EO155" s="85" t="s">
        <v>53</v>
      </c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14"/>
      <c r="FJ155" s="14"/>
    </row>
    <row r="156" spans="1:166" s="9" customFormat="1" ht="30" customHeight="1">
      <c r="A156" s="74">
        <v>129</v>
      </c>
      <c r="B156" s="504"/>
      <c r="C156" s="504"/>
      <c r="D156" s="504"/>
      <c r="E156" s="504"/>
      <c r="F156" s="504"/>
      <c r="G156" s="504"/>
      <c r="H156" s="505"/>
      <c r="I156" s="191" t="s">
        <v>277</v>
      </c>
      <c r="J156" s="190"/>
      <c r="K156" s="190"/>
      <c r="L156" s="190"/>
      <c r="M156" s="190"/>
      <c r="N156" s="190"/>
      <c r="O156" s="190"/>
      <c r="P156" s="190"/>
      <c r="Q156" s="192"/>
      <c r="R156" s="191" t="s">
        <v>277</v>
      </c>
      <c r="S156" s="190"/>
      <c r="T156" s="190"/>
      <c r="U156" s="190"/>
      <c r="V156" s="190"/>
      <c r="W156" s="190"/>
      <c r="X156" s="190"/>
      <c r="Y156" s="190"/>
      <c r="Z156" s="192"/>
      <c r="AA156" s="316" t="s">
        <v>219</v>
      </c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10"/>
      <c r="AM156" s="121" t="s">
        <v>196</v>
      </c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1"/>
      <c r="BB156" s="191" t="s">
        <v>54</v>
      </c>
      <c r="BC156" s="190"/>
      <c r="BD156" s="190"/>
      <c r="BE156" s="190"/>
      <c r="BF156" s="190"/>
      <c r="BG156" s="192"/>
      <c r="BH156" s="135" t="s">
        <v>63</v>
      </c>
      <c r="BI156" s="136"/>
      <c r="BJ156" s="136"/>
      <c r="BK156" s="136"/>
      <c r="BL156" s="136"/>
      <c r="BM156" s="136"/>
      <c r="BN156" s="136"/>
      <c r="BO156" s="136"/>
      <c r="BP156" s="137"/>
      <c r="BQ156" s="219">
        <v>580</v>
      </c>
      <c r="BR156" s="220"/>
      <c r="BS156" s="220"/>
      <c r="BT156" s="220"/>
      <c r="BU156" s="220"/>
      <c r="BV156" s="220"/>
      <c r="BW156" s="220"/>
      <c r="BX156" s="220"/>
      <c r="BY156" s="220"/>
      <c r="BZ156" s="220"/>
      <c r="CA156" s="221"/>
      <c r="CB156" s="107" t="s">
        <v>105</v>
      </c>
      <c r="CC156" s="83"/>
      <c r="CD156" s="83"/>
      <c r="CE156" s="83"/>
      <c r="CF156" s="83"/>
      <c r="CG156" s="84"/>
      <c r="CH156" s="90" t="s">
        <v>50</v>
      </c>
      <c r="CI156" s="90"/>
      <c r="CJ156" s="90"/>
      <c r="CK156" s="90"/>
      <c r="CL156" s="90"/>
      <c r="CM156" s="90"/>
      <c r="CN156" s="90"/>
      <c r="CO156" s="90"/>
      <c r="CP156" s="90"/>
      <c r="CQ156" s="132">
        <v>364620</v>
      </c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4"/>
      <c r="DE156" s="86" t="s">
        <v>381</v>
      </c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107" t="s">
        <v>145</v>
      </c>
      <c r="DS156" s="83"/>
      <c r="DT156" s="83"/>
      <c r="DU156" s="83"/>
      <c r="DV156" s="83"/>
      <c r="DW156" s="83"/>
      <c r="DX156" s="83"/>
      <c r="DY156" s="83"/>
      <c r="DZ156" s="83"/>
      <c r="EA156" s="83"/>
      <c r="EB156" s="84"/>
      <c r="EC156" s="121" t="s">
        <v>52</v>
      </c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3"/>
      <c r="EO156" s="85" t="s">
        <v>53</v>
      </c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14"/>
      <c r="FJ156" s="14"/>
    </row>
    <row r="157" spans="1:166" s="9" customFormat="1" ht="34.5" customHeight="1">
      <c r="A157" s="74">
        <v>130</v>
      </c>
      <c r="B157" s="504"/>
      <c r="C157" s="504"/>
      <c r="D157" s="504"/>
      <c r="E157" s="504"/>
      <c r="F157" s="504"/>
      <c r="G157" s="504"/>
      <c r="H157" s="505"/>
      <c r="I157" s="191" t="s">
        <v>250</v>
      </c>
      <c r="J157" s="190"/>
      <c r="K157" s="190"/>
      <c r="L157" s="190"/>
      <c r="M157" s="190"/>
      <c r="N157" s="190"/>
      <c r="O157" s="190"/>
      <c r="P157" s="190"/>
      <c r="Q157" s="192"/>
      <c r="R157" s="191" t="s">
        <v>267</v>
      </c>
      <c r="S157" s="190"/>
      <c r="T157" s="190"/>
      <c r="U157" s="190"/>
      <c r="V157" s="190"/>
      <c r="W157" s="190"/>
      <c r="X157" s="190"/>
      <c r="Y157" s="190"/>
      <c r="Z157" s="192"/>
      <c r="AA157" s="100" t="s">
        <v>218</v>
      </c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2"/>
      <c r="AM157" s="121" t="s">
        <v>196</v>
      </c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1"/>
      <c r="BB157" s="191" t="s">
        <v>54</v>
      </c>
      <c r="BC157" s="190"/>
      <c r="BD157" s="190"/>
      <c r="BE157" s="190"/>
      <c r="BF157" s="190"/>
      <c r="BG157" s="192"/>
      <c r="BH157" s="135" t="s">
        <v>68</v>
      </c>
      <c r="BI157" s="136"/>
      <c r="BJ157" s="136"/>
      <c r="BK157" s="136"/>
      <c r="BL157" s="136"/>
      <c r="BM157" s="136"/>
      <c r="BN157" s="136"/>
      <c r="BO157" s="136"/>
      <c r="BP157" s="137"/>
      <c r="BQ157" s="219">
        <v>1</v>
      </c>
      <c r="BR157" s="220"/>
      <c r="BS157" s="220"/>
      <c r="BT157" s="220"/>
      <c r="BU157" s="220"/>
      <c r="BV157" s="220"/>
      <c r="BW157" s="220"/>
      <c r="BX157" s="220"/>
      <c r="BY157" s="220"/>
      <c r="BZ157" s="220"/>
      <c r="CA157" s="221"/>
      <c r="CB157" s="107" t="s">
        <v>105</v>
      </c>
      <c r="CC157" s="83"/>
      <c r="CD157" s="83"/>
      <c r="CE157" s="83"/>
      <c r="CF157" s="83"/>
      <c r="CG157" s="84"/>
      <c r="CH157" s="90" t="s">
        <v>50</v>
      </c>
      <c r="CI157" s="90"/>
      <c r="CJ157" s="90"/>
      <c r="CK157" s="90"/>
      <c r="CL157" s="90"/>
      <c r="CM157" s="90"/>
      <c r="CN157" s="90"/>
      <c r="CO157" s="90"/>
      <c r="CP157" s="90"/>
      <c r="CQ157" s="132">
        <f>148530*1.18</f>
        <v>175265.4</v>
      </c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4"/>
      <c r="DE157" s="86" t="s">
        <v>381</v>
      </c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107" t="s">
        <v>145</v>
      </c>
      <c r="DS157" s="83"/>
      <c r="DT157" s="83"/>
      <c r="DU157" s="83"/>
      <c r="DV157" s="83"/>
      <c r="DW157" s="83"/>
      <c r="DX157" s="83"/>
      <c r="DY157" s="83"/>
      <c r="DZ157" s="83"/>
      <c r="EA157" s="83"/>
      <c r="EB157" s="84"/>
      <c r="EC157" s="121" t="s">
        <v>52</v>
      </c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3"/>
      <c r="EO157" s="85" t="s">
        <v>53</v>
      </c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14"/>
      <c r="FJ157" s="14"/>
    </row>
    <row r="158" spans="1:166" s="9" customFormat="1" ht="35.25" customHeight="1">
      <c r="A158" s="74">
        <v>131</v>
      </c>
      <c r="B158" s="504"/>
      <c r="C158" s="504"/>
      <c r="D158" s="504"/>
      <c r="E158" s="504"/>
      <c r="F158" s="504"/>
      <c r="G158" s="504"/>
      <c r="H158" s="505"/>
      <c r="I158" s="86" t="s">
        <v>283</v>
      </c>
      <c r="J158" s="86"/>
      <c r="K158" s="86"/>
      <c r="L158" s="86"/>
      <c r="M158" s="86"/>
      <c r="N158" s="86"/>
      <c r="O158" s="86"/>
      <c r="P158" s="86"/>
      <c r="Q158" s="86"/>
      <c r="R158" s="167" t="s">
        <v>282</v>
      </c>
      <c r="S158" s="86"/>
      <c r="T158" s="86"/>
      <c r="U158" s="86"/>
      <c r="V158" s="86"/>
      <c r="W158" s="86"/>
      <c r="X158" s="86"/>
      <c r="Y158" s="86"/>
      <c r="Z158" s="86"/>
      <c r="AA158" s="135" t="s">
        <v>278</v>
      </c>
      <c r="AB158" s="506"/>
      <c r="AC158" s="506"/>
      <c r="AD158" s="506"/>
      <c r="AE158" s="506"/>
      <c r="AF158" s="506"/>
      <c r="AG158" s="506"/>
      <c r="AH158" s="506"/>
      <c r="AI158" s="506"/>
      <c r="AJ158" s="506"/>
      <c r="AK158" s="506"/>
      <c r="AL158" s="507"/>
      <c r="AM158" s="90" t="s">
        <v>279</v>
      </c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86" t="s">
        <v>280</v>
      </c>
      <c r="BC158" s="86"/>
      <c r="BD158" s="86"/>
      <c r="BE158" s="86"/>
      <c r="BF158" s="86"/>
      <c r="BG158" s="86"/>
      <c r="BH158" s="90" t="s">
        <v>55</v>
      </c>
      <c r="BI158" s="90"/>
      <c r="BJ158" s="90"/>
      <c r="BK158" s="90"/>
      <c r="BL158" s="90"/>
      <c r="BM158" s="90"/>
      <c r="BN158" s="90"/>
      <c r="BO158" s="90"/>
      <c r="BP158" s="90"/>
      <c r="BQ158" s="135" t="s">
        <v>281</v>
      </c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7"/>
      <c r="CB158" s="167">
        <v>71185000000</v>
      </c>
      <c r="CC158" s="86"/>
      <c r="CD158" s="86"/>
      <c r="CE158" s="86"/>
      <c r="CF158" s="86"/>
      <c r="CG158" s="86"/>
      <c r="CH158" s="121" t="s">
        <v>50</v>
      </c>
      <c r="CI158" s="212"/>
      <c r="CJ158" s="212"/>
      <c r="CK158" s="212"/>
      <c r="CL158" s="212"/>
      <c r="CM158" s="212"/>
      <c r="CN158" s="212"/>
      <c r="CO158" s="212"/>
      <c r="CP158" s="213"/>
      <c r="CQ158" s="322">
        <v>7847000.85</v>
      </c>
      <c r="CR158" s="322"/>
      <c r="CS158" s="322"/>
      <c r="CT158" s="322"/>
      <c r="CU158" s="322"/>
      <c r="CV158" s="322"/>
      <c r="CW158" s="322"/>
      <c r="CX158" s="322"/>
      <c r="CY158" s="322"/>
      <c r="CZ158" s="322"/>
      <c r="DA158" s="322"/>
      <c r="DB158" s="322"/>
      <c r="DC158" s="322"/>
      <c r="DD158" s="322"/>
      <c r="DE158" s="86" t="s">
        <v>381</v>
      </c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273" t="s">
        <v>94</v>
      </c>
      <c r="DS158" s="274"/>
      <c r="DT158" s="274"/>
      <c r="DU158" s="274"/>
      <c r="DV158" s="274"/>
      <c r="DW158" s="274"/>
      <c r="DX158" s="274"/>
      <c r="DY158" s="274"/>
      <c r="DZ158" s="274"/>
      <c r="EA158" s="274"/>
      <c r="EB158" s="275"/>
      <c r="EC158" s="121" t="s">
        <v>93</v>
      </c>
      <c r="ED158" s="220"/>
      <c r="EE158" s="220"/>
      <c r="EF158" s="220"/>
      <c r="EG158" s="220"/>
      <c r="EH158" s="220"/>
      <c r="EI158" s="220"/>
      <c r="EJ158" s="220"/>
      <c r="EK158" s="220"/>
      <c r="EL158" s="220"/>
      <c r="EM158" s="220"/>
      <c r="EN158" s="221"/>
      <c r="EO158" s="262" t="s">
        <v>53</v>
      </c>
      <c r="EP158" s="262"/>
      <c r="EQ158" s="262"/>
      <c r="ER158" s="262"/>
      <c r="ES158" s="262"/>
      <c r="ET158" s="262"/>
      <c r="EU158" s="262"/>
      <c r="EV158" s="262"/>
      <c r="EW158" s="262"/>
      <c r="EX158" s="262"/>
      <c r="EY158" s="262"/>
      <c r="EZ158" s="262"/>
      <c r="FA158" s="262"/>
      <c r="FB158" s="262"/>
      <c r="FC158" s="262"/>
      <c r="FD158" s="262"/>
      <c r="FE158" s="262"/>
      <c r="FF158" s="14"/>
      <c r="FJ158" s="55"/>
    </row>
    <row r="159" spans="1:169" ht="26.25" customHeight="1">
      <c r="A159" s="309" t="s">
        <v>91</v>
      </c>
      <c r="B159" s="310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0"/>
      <c r="AO159" s="310"/>
      <c r="AP159" s="310"/>
      <c r="AQ159" s="310"/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0"/>
      <c r="BC159" s="310"/>
      <c r="BD159" s="310"/>
      <c r="BE159" s="310"/>
      <c r="BF159" s="310"/>
      <c r="BG159" s="310"/>
      <c r="BH159" s="310"/>
      <c r="BI159" s="310"/>
      <c r="BJ159" s="310"/>
      <c r="BK159" s="310"/>
      <c r="BL159" s="310"/>
      <c r="BM159" s="310"/>
      <c r="BN159" s="310"/>
      <c r="BO159" s="310"/>
      <c r="BP159" s="310"/>
      <c r="BQ159" s="310"/>
      <c r="BR159" s="310"/>
      <c r="BS159" s="310"/>
      <c r="BT159" s="310"/>
      <c r="BU159" s="310"/>
      <c r="BV159" s="310"/>
      <c r="BW159" s="310"/>
      <c r="BX159" s="310"/>
      <c r="BY159" s="310"/>
      <c r="BZ159" s="310"/>
      <c r="CA159" s="310"/>
      <c r="CB159" s="310"/>
      <c r="CC159" s="310"/>
      <c r="CD159" s="310"/>
      <c r="CE159" s="310"/>
      <c r="CF159" s="310"/>
      <c r="CG159" s="310"/>
      <c r="CH159" s="310"/>
      <c r="CI159" s="310"/>
      <c r="CJ159" s="310"/>
      <c r="CK159" s="310"/>
      <c r="CL159" s="310"/>
      <c r="CM159" s="310"/>
      <c r="CN159" s="310"/>
      <c r="CO159" s="310"/>
      <c r="CP159" s="311"/>
      <c r="CQ159" s="323">
        <f>SUM(CQ101:DD158)</f>
        <v>116383479.99199997</v>
      </c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5"/>
      <c r="DE159" s="191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2"/>
      <c r="DR159" s="273"/>
      <c r="DS159" s="274"/>
      <c r="DT159" s="274"/>
      <c r="DU159" s="274"/>
      <c r="DV159" s="274"/>
      <c r="DW159" s="274"/>
      <c r="DX159" s="274"/>
      <c r="DY159" s="274"/>
      <c r="DZ159" s="274"/>
      <c r="EA159" s="274"/>
      <c r="EB159" s="275"/>
      <c r="EC159" s="135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7"/>
      <c r="EO159" s="219"/>
      <c r="EP159" s="220"/>
      <c r="EQ159" s="220"/>
      <c r="ER159" s="220"/>
      <c r="ES159" s="220"/>
      <c r="ET159" s="220"/>
      <c r="EU159" s="220"/>
      <c r="EV159" s="220"/>
      <c r="EW159" s="220"/>
      <c r="EX159" s="220"/>
      <c r="EY159" s="220"/>
      <c r="EZ159" s="220"/>
      <c r="FA159" s="220"/>
      <c r="FB159" s="220"/>
      <c r="FC159" s="220"/>
      <c r="FD159" s="220"/>
      <c r="FE159" s="221"/>
      <c r="FJ159" s="62"/>
      <c r="FM159" s="16"/>
    </row>
    <row r="160" spans="1:161" ht="26.25" customHeight="1">
      <c r="A160" s="411" t="s">
        <v>92</v>
      </c>
      <c r="B160" s="412"/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412"/>
      <c r="AP160" s="412"/>
      <c r="AQ160" s="412"/>
      <c r="AR160" s="412"/>
      <c r="AS160" s="412"/>
      <c r="AT160" s="412"/>
      <c r="AU160" s="412"/>
      <c r="AV160" s="412"/>
      <c r="AW160" s="412"/>
      <c r="AX160" s="412"/>
      <c r="AY160" s="412"/>
      <c r="AZ160" s="412"/>
      <c r="BA160" s="412"/>
      <c r="BB160" s="412"/>
      <c r="BC160" s="412"/>
      <c r="BD160" s="412"/>
      <c r="BE160" s="412"/>
      <c r="BF160" s="412"/>
      <c r="BG160" s="412"/>
      <c r="BH160" s="412"/>
      <c r="BI160" s="412"/>
      <c r="BJ160" s="412"/>
      <c r="BK160" s="412"/>
      <c r="BL160" s="412"/>
      <c r="BM160" s="412"/>
      <c r="BN160" s="412"/>
      <c r="BO160" s="412"/>
      <c r="BP160" s="412"/>
      <c r="BQ160" s="412"/>
      <c r="BR160" s="412"/>
      <c r="BS160" s="412"/>
      <c r="BT160" s="412"/>
      <c r="BU160" s="412"/>
      <c r="BV160" s="412"/>
      <c r="BW160" s="412"/>
      <c r="BX160" s="412"/>
      <c r="BY160" s="412"/>
      <c r="BZ160" s="412"/>
      <c r="CA160" s="412"/>
      <c r="CB160" s="412"/>
      <c r="CC160" s="412"/>
      <c r="CD160" s="412"/>
      <c r="CE160" s="412"/>
      <c r="CF160" s="412"/>
      <c r="CG160" s="412"/>
      <c r="CH160" s="412"/>
      <c r="CI160" s="412"/>
      <c r="CJ160" s="412"/>
      <c r="CK160" s="412"/>
      <c r="CL160" s="412"/>
      <c r="CM160" s="412"/>
      <c r="CN160" s="412"/>
      <c r="CO160" s="412"/>
      <c r="CP160" s="412"/>
      <c r="CQ160" s="339">
        <f>CQ159+CQ99+CQ89+CQ77+CQ69-0.01</f>
        <v>513784258.982</v>
      </c>
      <c r="CR160" s="339"/>
      <c r="CS160" s="339"/>
      <c r="CT160" s="339"/>
      <c r="CU160" s="339"/>
      <c r="CV160" s="339"/>
      <c r="CW160" s="339"/>
      <c r="CX160" s="339"/>
      <c r="CY160" s="339"/>
      <c r="CZ160" s="339"/>
      <c r="DA160" s="339"/>
      <c r="DB160" s="339"/>
      <c r="DC160" s="339"/>
      <c r="DD160" s="340"/>
      <c r="DE160" s="191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  <c r="DW160" s="190"/>
      <c r="DX160" s="190"/>
      <c r="DY160" s="190"/>
      <c r="DZ160" s="190"/>
      <c r="EA160" s="190"/>
      <c r="EB160" s="190"/>
      <c r="EC160" s="190"/>
      <c r="ED160" s="190"/>
      <c r="EE160" s="190"/>
      <c r="EF160" s="190"/>
      <c r="EG160" s="190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2"/>
    </row>
    <row r="161" spans="1:161" ht="24" customHeight="1">
      <c r="A161" s="492" t="s">
        <v>459</v>
      </c>
      <c r="B161" s="492"/>
      <c r="C161" s="492"/>
      <c r="D161" s="492"/>
      <c r="E161" s="492"/>
      <c r="F161" s="492"/>
      <c r="G161" s="492"/>
      <c r="H161" s="492"/>
      <c r="I161" s="492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/>
      <c r="AB161" s="492"/>
      <c r="AC161" s="492"/>
      <c r="AD161" s="492"/>
      <c r="AE161" s="492"/>
      <c r="AF161" s="492"/>
      <c r="AG161" s="492"/>
      <c r="AH161" s="492"/>
      <c r="AI161" s="492"/>
      <c r="AJ161" s="492"/>
      <c r="AK161" s="492"/>
      <c r="AL161" s="492"/>
      <c r="AM161" s="492"/>
      <c r="AN161" s="492"/>
      <c r="AO161" s="492"/>
      <c r="AP161" s="492"/>
      <c r="AQ161" s="492"/>
      <c r="AR161" s="492"/>
      <c r="AS161" s="492"/>
      <c r="AT161" s="492"/>
      <c r="AU161" s="492"/>
      <c r="AV161" s="492"/>
      <c r="AW161" s="492"/>
      <c r="AX161" s="492"/>
      <c r="AY161" s="492"/>
      <c r="AZ161" s="492"/>
      <c r="BA161" s="492"/>
      <c r="BB161" s="492"/>
      <c r="BC161" s="492"/>
      <c r="BD161" s="492"/>
      <c r="BE161" s="492"/>
      <c r="BF161" s="492"/>
      <c r="BG161" s="492"/>
      <c r="BH161" s="492"/>
      <c r="BI161" s="492"/>
      <c r="BJ161" s="492"/>
      <c r="BK161" s="492"/>
      <c r="BL161" s="492"/>
      <c r="BM161" s="492"/>
      <c r="BN161" s="492"/>
      <c r="BO161" s="492"/>
      <c r="BP161" s="492"/>
      <c r="BQ161" s="492"/>
      <c r="BR161" s="492"/>
      <c r="BS161" s="492"/>
      <c r="BT161" s="492"/>
      <c r="BU161" s="492"/>
      <c r="BV161" s="492"/>
      <c r="BW161" s="492"/>
      <c r="BX161" s="492"/>
      <c r="BY161" s="492"/>
      <c r="BZ161" s="492"/>
      <c r="CA161" s="492"/>
      <c r="CB161" s="492"/>
      <c r="CC161" s="492"/>
      <c r="CD161" s="492"/>
      <c r="CE161" s="1"/>
      <c r="CF161" s="1"/>
      <c r="CG161" s="1"/>
      <c r="CH161" s="492"/>
      <c r="CI161" s="492"/>
      <c r="CJ161" s="492"/>
      <c r="CK161" s="492"/>
      <c r="CL161" s="492"/>
      <c r="CM161" s="492"/>
      <c r="CN161" s="492"/>
      <c r="CO161" s="492"/>
      <c r="CP161" s="492"/>
      <c r="CQ161" s="492"/>
      <c r="CR161" s="492"/>
      <c r="CS161" s="492"/>
      <c r="CT161" s="492"/>
      <c r="CU161" s="492"/>
      <c r="CV161" s="492"/>
      <c r="CW161" s="492"/>
      <c r="CX161" s="492"/>
      <c r="CY161" s="492"/>
      <c r="CZ161" s="492"/>
      <c r="DA161" s="492"/>
      <c r="DB161" s="492"/>
      <c r="DC161" s="492"/>
      <c r="DD161" s="492"/>
      <c r="DE161" s="1"/>
      <c r="DF161" s="1"/>
      <c r="DG161" s="1"/>
      <c r="DH161" s="1"/>
      <c r="DI161" s="1"/>
      <c r="DJ161" s="7" t="s">
        <v>33</v>
      </c>
      <c r="DK161" s="493">
        <v>20</v>
      </c>
      <c r="DL161" s="494"/>
      <c r="DM161" s="494"/>
      <c r="DN161" s="494"/>
      <c r="DO161" s="494"/>
      <c r="DP161" s="1" t="s">
        <v>33</v>
      </c>
      <c r="DQ161" s="1"/>
      <c r="DR161" s="10" t="s">
        <v>33</v>
      </c>
      <c r="DS161" s="494" t="s">
        <v>460</v>
      </c>
      <c r="DT161" s="494"/>
      <c r="DU161" s="494"/>
      <c r="DV161" s="494"/>
      <c r="DW161" s="494"/>
      <c r="DX161" s="494"/>
      <c r="DY161" s="494"/>
      <c r="DZ161" s="494"/>
      <c r="EA161" s="494"/>
      <c r="EB161" s="494"/>
      <c r="EC161" s="494"/>
      <c r="ED161" s="494"/>
      <c r="EE161" s="494"/>
      <c r="EF161" s="494"/>
      <c r="EG161" s="494"/>
      <c r="EH161" s="494"/>
      <c r="EI161" s="494"/>
      <c r="EJ161" s="494"/>
      <c r="EK161" s="494"/>
      <c r="EL161" s="497" t="s">
        <v>94</v>
      </c>
      <c r="EM161" s="497"/>
      <c r="EN161" s="497"/>
      <c r="EO161" s="497"/>
      <c r="EP161" s="497"/>
      <c r="EQ161" s="497"/>
      <c r="ER161" s="497"/>
      <c r="ES161" s="497"/>
      <c r="ET161" s="1" t="s">
        <v>34</v>
      </c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</row>
    <row r="162" spans="1:161" ht="12.75">
      <c r="A162" s="495" t="s">
        <v>41</v>
      </c>
      <c r="B162" s="495"/>
      <c r="C162" s="495"/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5"/>
      <c r="AA162" s="495"/>
      <c r="AB162" s="495"/>
      <c r="AC162" s="495"/>
      <c r="AD162" s="495"/>
      <c r="AE162" s="495"/>
      <c r="AF162" s="495"/>
      <c r="AG162" s="495"/>
      <c r="AH162" s="495"/>
      <c r="AI162" s="495"/>
      <c r="AJ162" s="495"/>
      <c r="AK162" s="495"/>
      <c r="AL162" s="495"/>
      <c r="AM162" s="495"/>
      <c r="AN162" s="495"/>
      <c r="AO162" s="495"/>
      <c r="AP162" s="495"/>
      <c r="AQ162" s="495"/>
      <c r="AR162" s="495"/>
      <c r="AS162" s="495"/>
      <c r="AT162" s="495"/>
      <c r="AU162" s="495"/>
      <c r="AV162" s="495"/>
      <c r="AW162" s="495"/>
      <c r="AX162" s="495"/>
      <c r="AY162" s="495"/>
      <c r="AZ162" s="495"/>
      <c r="BA162" s="495"/>
      <c r="BB162" s="495"/>
      <c r="BC162" s="495"/>
      <c r="BD162" s="495"/>
      <c r="BE162" s="495"/>
      <c r="BF162" s="495"/>
      <c r="BG162" s="495"/>
      <c r="BH162" s="495"/>
      <c r="BI162" s="495"/>
      <c r="BJ162" s="495"/>
      <c r="BK162" s="495"/>
      <c r="BL162" s="495"/>
      <c r="BM162" s="495"/>
      <c r="BN162" s="495"/>
      <c r="BO162" s="495"/>
      <c r="BP162" s="495"/>
      <c r="BQ162" s="495"/>
      <c r="BR162" s="495"/>
      <c r="BS162" s="495"/>
      <c r="BT162" s="495"/>
      <c r="BU162" s="495"/>
      <c r="BV162" s="495"/>
      <c r="BW162" s="495"/>
      <c r="BX162" s="495"/>
      <c r="BY162" s="495"/>
      <c r="BZ162" s="495"/>
      <c r="CA162" s="495"/>
      <c r="CB162" s="495"/>
      <c r="CC162" s="495"/>
      <c r="CD162" s="495"/>
      <c r="CE162" s="8"/>
      <c r="CF162" s="8"/>
      <c r="CG162" s="8"/>
      <c r="CH162" s="496" t="s">
        <v>32</v>
      </c>
      <c r="CI162" s="496"/>
      <c r="CJ162" s="496"/>
      <c r="CK162" s="496"/>
      <c r="CL162" s="496"/>
      <c r="CM162" s="496"/>
      <c r="CN162" s="496"/>
      <c r="CO162" s="496"/>
      <c r="CP162" s="496"/>
      <c r="CQ162" s="496"/>
      <c r="CR162" s="496"/>
      <c r="CS162" s="496"/>
      <c r="CT162" s="496"/>
      <c r="CU162" s="496"/>
      <c r="CV162" s="496"/>
      <c r="CW162" s="496"/>
      <c r="CX162" s="496"/>
      <c r="CY162" s="496"/>
      <c r="CZ162" s="496"/>
      <c r="DA162" s="496"/>
      <c r="DB162" s="496"/>
      <c r="DC162" s="496"/>
      <c r="DD162" s="496"/>
      <c r="DE162" s="8"/>
      <c r="DF162" s="8"/>
      <c r="DG162" s="8"/>
      <c r="DH162" s="8"/>
      <c r="DI162" s="8"/>
      <c r="DJ162" s="8"/>
      <c r="DK162" s="496" t="s">
        <v>35</v>
      </c>
      <c r="DL162" s="496"/>
      <c r="DM162" s="496"/>
      <c r="DN162" s="496"/>
      <c r="DO162" s="496"/>
      <c r="DP162" s="496"/>
      <c r="DQ162" s="496"/>
      <c r="DR162" s="496"/>
      <c r="DS162" s="496"/>
      <c r="DT162" s="496"/>
      <c r="DU162" s="496"/>
      <c r="DV162" s="496"/>
      <c r="DW162" s="496"/>
      <c r="DX162" s="496"/>
      <c r="DY162" s="496"/>
      <c r="DZ162" s="496"/>
      <c r="EA162" s="496"/>
      <c r="EB162" s="496"/>
      <c r="EC162" s="496"/>
      <c r="ED162" s="496"/>
      <c r="EE162" s="496"/>
      <c r="EF162" s="496"/>
      <c r="EG162" s="496"/>
      <c r="EH162" s="496"/>
      <c r="EI162" s="496"/>
      <c r="EJ162" s="496"/>
      <c r="EK162" s="496"/>
      <c r="EL162" s="496"/>
      <c r="EM162" s="496"/>
      <c r="EN162" s="496"/>
      <c r="EO162" s="496"/>
      <c r="EP162" s="496"/>
      <c r="EQ162" s="496"/>
      <c r="ER162" s="496"/>
      <c r="ES162" s="496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</row>
    <row r="163" spans="1:161" ht="15.75">
      <c r="A163" s="28"/>
      <c r="B163" s="28"/>
      <c r="C163" s="28"/>
      <c r="D163" s="28"/>
      <c r="E163" s="28"/>
      <c r="F163" s="28"/>
      <c r="G163" s="28"/>
      <c r="H163" s="28"/>
      <c r="I163" s="2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486" t="s">
        <v>36</v>
      </c>
      <c r="CI163" s="486"/>
      <c r="CJ163" s="486"/>
      <c r="CK163" s="486"/>
      <c r="CL163" s="486"/>
      <c r="CM163" s="486"/>
      <c r="CN163" s="486"/>
      <c r="CO163" s="486"/>
      <c r="CP163" s="486"/>
      <c r="CQ163" s="486"/>
      <c r="CR163" s="486"/>
      <c r="CS163" s="486"/>
      <c r="CT163" s="486"/>
      <c r="CU163" s="486"/>
      <c r="CV163" s="486"/>
      <c r="CW163" s="486"/>
      <c r="CX163" s="486"/>
      <c r="CY163" s="486"/>
      <c r="CZ163" s="486"/>
      <c r="DA163" s="486"/>
      <c r="DB163" s="486"/>
      <c r="DC163" s="486"/>
      <c r="DD163" s="486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</row>
    <row r="164" spans="1:9" ht="15.75">
      <c r="A164" s="29"/>
      <c r="B164" s="30"/>
      <c r="C164" s="29"/>
      <c r="D164" s="29"/>
      <c r="E164" s="29"/>
      <c r="F164" s="29"/>
      <c r="G164" s="29"/>
      <c r="H164" s="29"/>
      <c r="I164" s="31"/>
    </row>
    <row r="165" spans="1:8" ht="15.75">
      <c r="A165" s="1"/>
      <c r="B165" s="1"/>
      <c r="C165" s="1"/>
      <c r="D165" s="1"/>
      <c r="E165" s="1"/>
      <c r="F165" s="1"/>
      <c r="G165" s="1"/>
      <c r="H165" s="1"/>
    </row>
  </sheetData>
  <sheetProtection/>
  <mergeCells count="2075">
    <mergeCell ref="EO157:FE157"/>
    <mergeCell ref="BH157:BP157"/>
    <mergeCell ref="BQ157:CA157"/>
    <mergeCell ref="CB157:CG157"/>
    <mergeCell ref="CH157:CP157"/>
    <mergeCell ref="CQ157:DD157"/>
    <mergeCell ref="DE157:DQ157"/>
    <mergeCell ref="BC150:BG150"/>
    <mergeCell ref="CH153:CP153"/>
    <mergeCell ref="BQ152:CA152"/>
    <mergeCell ref="A157:H157"/>
    <mergeCell ref="I157:Q157"/>
    <mergeCell ref="R157:Z157"/>
    <mergeCell ref="AA157:AL157"/>
    <mergeCell ref="AM157:BA157"/>
    <mergeCell ref="BB157:BG157"/>
    <mergeCell ref="BH156:BP156"/>
    <mergeCell ref="BB127:BG127"/>
    <mergeCell ref="BB140:BG140"/>
    <mergeCell ref="CB138:CG138"/>
    <mergeCell ref="BH138:BP138"/>
    <mergeCell ref="BQ138:CA138"/>
    <mergeCell ref="BH140:BP140"/>
    <mergeCell ref="BQ140:CA140"/>
    <mergeCell ref="CB140:CG140"/>
    <mergeCell ref="BB139:BG139"/>
    <mergeCell ref="BH139:BP139"/>
    <mergeCell ref="AA146:AL146"/>
    <mergeCell ref="BH150:BL150"/>
    <mergeCell ref="BO150:CA150"/>
    <mergeCell ref="BC117:BF117"/>
    <mergeCell ref="BH117:BL117"/>
    <mergeCell ref="BH149:BP149"/>
    <mergeCell ref="AA150:AL150"/>
    <mergeCell ref="AM136:BA136"/>
    <mergeCell ref="BB136:BG136"/>
    <mergeCell ref="AA118:AL118"/>
    <mergeCell ref="EC115:EN115"/>
    <mergeCell ref="EO115:FE115"/>
    <mergeCell ref="EO110:FE110"/>
    <mergeCell ref="DR110:EB110"/>
    <mergeCell ref="EC114:EN114"/>
    <mergeCell ref="CH114:CP114"/>
    <mergeCell ref="DR114:EB114"/>
    <mergeCell ref="DE114:DQ114"/>
    <mergeCell ref="CQ114:DD114"/>
    <mergeCell ref="DE111:DQ111"/>
    <mergeCell ref="EO114:FE114"/>
    <mergeCell ref="BB114:BG114"/>
    <mergeCell ref="BQ109:CA109"/>
    <mergeCell ref="BB109:BG109"/>
    <mergeCell ref="BH109:BP109"/>
    <mergeCell ref="BB113:BG113"/>
    <mergeCell ref="DE112:DQ112"/>
    <mergeCell ref="CQ113:DD113"/>
    <mergeCell ref="EO113:FE113"/>
    <mergeCell ref="EO112:FE112"/>
    <mergeCell ref="BB106:BG106"/>
    <mergeCell ref="BQ106:CA106"/>
    <mergeCell ref="BH106:BP106"/>
    <mergeCell ref="BQ108:CA108"/>
    <mergeCell ref="BB107:BG107"/>
    <mergeCell ref="CB114:CG114"/>
    <mergeCell ref="BQ114:CA114"/>
    <mergeCell ref="BH114:BP114"/>
    <mergeCell ref="BH108:BP108"/>
    <mergeCell ref="BH107:BP107"/>
    <mergeCell ref="A145:F145"/>
    <mergeCell ref="CH87:CP87"/>
    <mergeCell ref="BH102:BP102"/>
    <mergeCell ref="BQ101:CA101"/>
    <mergeCell ref="BH96:BP96"/>
    <mergeCell ref="BH98:BP98"/>
    <mergeCell ref="BC145:BG145"/>
    <mergeCell ref="BH145:BL145"/>
    <mergeCell ref="BO145:CA145"/>
    <mergeCell ref="I114:Q114"/>
    <mergeCell ref="BQ81:CA81"/>
    <mergeCell ref="BB88:BG88"/>
    <mergeCell ref="A69:CP69"/>
    <mergeCell ref="BQ87:CA87"/>
    <mergeCell ref="BH87:BP87"/>
    <mergeCell ref="AM87:BA87"/>
    <mergeCell ref="BQ83:CA83"/>
    <mergeCell ref="AM84:BA84"/>
    <mergeCell ref="AA83:AL83"/>
    <mergeCell ref="A71:H71"/>
    <mergeCell ref="BQ65:CA65"/>
    <mergeCell ref="CB65:CG65"/>
    <mergeCell ref="BQ58:CA58"/>
    <mergeCell ref="BQ57:CA57"/>
    <mergeCell ref="CB57:CG57"/>
    <mergeCell ref="BH57:BP57"/>
    <mergeCell ref="BH65:BP65"/>
    <mergeCell ref="BH64:BP64"/>
    <mergeCell ref="BQ64:CA64"/>
    <mergeCell ref="CB64:CG64"/>
    <mergeCell ref="A58:H58"/>
    <mergeCell ref="R58:Z58"/>
    <mergeCell ref="BH59:BP59"/>
    <mergeCell ref="CB55:CG55"/>
    <mergeCell ref="BQ56:CA56"/>
    <mergeCell ref="A57:H57"/>
    <mergeCell ref="I57:Q57"/>
    <mergeCell ref="R57:Z57"/>
    <mergeCell ref="AA57:AL57"/>
    <mergeCell ref="CB56:CG56"/>
    <mergeCell ref="EC87:EN87"/>
    <mergeCell ref="DE83:DQ83"/>
    <mergeCell ref="DE65:DQ65"/>
    <mergeCell ref="DR65:EB65"/>
    <mergeCell ref="EC65:EN65"/>
    <mergeCell ref="EC68:EN68"/>
    <mergeCell ref="DR79:EB79"/>
    <mergeCell ref="DE81:DQ81"/>
    <mergeCell ref="DR80:EB80"/>
    <mergeCell ref="EC86:EN86"/>
    <mergeCell ref="BB57:BG57"/>
    <mergeCell ref="EO57:FE57"/>
    <mergeCell ref="CH57:CP57"/>
    <mergeCell ref="CH55:CP55"/>
    <mergeCell ref="DR55:EB55"/>
    <mergeCell ref="EC55:EN55"/>
    <mergeCell ref="DR56:EB56"/>
    <mergeCell ref="DE57:DQ57"/>
    <mergeCell ref="I58:Q58"/>
    <mergeCell ref="I59:Q59"/>
    <mergeCell ref="R59:Z59"/>
    <mergeCell ref="AM58:BA58"/>
    <mergeCell ref="R64:Z64"/>
    <mergeCell ref="R65:Z65"/>
    <mergeCell ref="AA65:AL65"/>
    <mergeCell ref="AM65:BA65"/>
    <mergeCell ref="R61:Z61"/>
    <mergeCell ref="AA64:AL64"/>
    <mergeCell ref="CB155:CG155"/>
    <mergeCell ref="AA155:AL155"/>
    <mergeCell ref="AM155:BA155"/>
    <mergeCell ref="CB153:CG153"/>
    <mergeCell ref="BH153:BP153"/>
    <mergeCell ref="CB152:CG152"/>
    <mergeCell ref="BH154:BP154"/>
    <mergeCell ref="BB153:BG153"/>
    <mergeCell ref="BB152:BG152"/>
    <mergeCell ref="AM150:BA150"/>
    <mergeCell ref="AM147:BA147"/>
    <mergeCell ref="CB145:CG145"/>
    <mergeCell ref="EC158:EN158"/>
    <mergeCell ref="CQ158:DD158"/>
    <mergeCell ref="DE158:DQ158"/>
    <mergeCell ref="EC156:EN156"/>
    <mergeCell ref="DE155:DQ155"/>
    <mergeCell ref="EC153:EN153"/>
    <mergeCell ref="DR158:EB158"/>
    <mergeCell ref="DR156:EB156"/>
    <mergeCell ref="DR157:EB157"/>
    <mergeCell ref="EC157:EN157"/>
    <mergeCell ref="AM158:BA158"/>
    <mergeCell ref="BB158:BG158"/>
    <mergeCell ref="CQ156:DD156"/>
    <mergeCell ref="DE156:DQ156"/>
    <mergeCell ref="BH158:BP158"/>
    <mergeCell ref="CB158:CG158"/>
    <mergeCell ref="CH158:CP158"/>
    <mergeCell ref="CB156:CG156"/>
    <mergeCell ref="R158:Z158"/>
    <mergeCell ref="AA158:AL158"/>
    <mergeCell ref="BQ158:CA158"/>
    <mergeCell ref="EO155:FE155"/>
    <mergeCell ref="CH155:CP155"/>
    <mergeCell ref="EO158:FE158"/>
    <mergeCell ref="BB155:BG155"/>
    <mergeCell ref="DR155:EB155"/>
    <mergeCell ref="EO156:FE156"/>
    <mergeCell ref="CH156:CP156"/>
    <mergeCell ref="A159:CP159"/>
    <mergeCell ref="A156:H156"/>
    <mergeCell ref="I156:Q156"/>
    <mergeCell ref="R156:Z156"/>
    <mergeCell ref="AA156:AL156"/>
    <mergeCell ref="AM156:BA156"/>
    <mergeCell ref="BB156:BG156"/>
    <mergeCell ref="A158:H158"/>
    <mergeCell ref="BQ156:CA156"/>
    <mergeCell ref="I158:Q158"/>
    <mergeCell ref="BH155:BP155"/>
    <mergeCell ref="BQ155:CA155"/>
    <mergeCell ref="EC155:EN155"/>
    <mergeCell ref="CQ155:DD155"/>
    <mergeCell ref="EC152:EN152"/>
    <mergeCell ref="DE152:DQ152"/>
    <mergeCell ref="CQ152:DD152"/>
    <mergeCell ref="BH152:BP152"/>
    <mergeCell ref="BB154:BG154"/>
    <mergeCell ref="EC154:EN154"/>
    <mergeCell ref="EO154:FE154"/>
    <mergeCell ref="DE154:DQ154"/>
    <mergeCell ref="DR154:EB154"/>
    <mergeCell ref="DE153:DO153"/>
    <mergeCell ref="DR152:EB152"/>
    <mergeCell ref="I153:Q153"/>
    <mergeCell ref="EO153:FE153"/>
    <mergeCell ref="CQ153:DD153"/>
    <mergeCell ref="CQ154:DD154"/>
    <mergeCell ref="BQ154:CA154"/>
    <mergeCell ref="CB154:CG154"/>
    <mergeCell ref="CH154:CP154"/>
    <mergeCell ref="AM153:BA153"/>
    <mergeCell ref="DR153:EB153"/>
    <mergeCell ref="BQ153:CA153"/>
    <mergeCell ref="I152:Q152"/>
    <mergeCell ref="R152:Z152"/>
    <mergeCell ref="AA152:AL152"/>
    <mergeCell ref="AM152:BA152"/>
    <mergeCell ref="I154:Q154"/>
    <mergeCell ref="R154:Z154"/>
    <mergeCell ref="AA154:AL154"/>
    <mergeCell ref="AM154:BA154"/>
    <mergeCell ref="R153:Z153"/>
    <mergeCell ref="AA153:AL153"/>
    <mergeCell ref="BH151:BP151"/>
    <mergeCell ref="CH152:CP152"/>
    <mergeCell ref="EO151:FE151"/>
    <mergeCell ref="BQ151:CA151"/>
    <mergeCell ref="CB151:CG151"/>
    <mergeCell ref="EC151:EN151"/>
    <mergeCell ref="CH151:CP151"/>
    <mergeCell ref="CQ151:DD151"/>
    <mergeCell ref="DE151:DO151"/>
    <mergeCell ref="EO152:FE152"/>
    <mergeCell ref="BQ147:CA147"/>
    <mergeCell ref="A149:F149"/>
    <mergeCell ref="A150:F150"/>
    <mergeCell ref="DR151:EB151"/>
    <mergeCell ref="R150:Z150"/>
    <mergeCell ref="I151:Q151"/>
    <mergeCell ref="R151:Z151"/>
    <mergeCell ref="AA151:AL151"/>
    <mergeCell ref="A151:F151"/>
    <mergeCell ref="BB151:BG151"/>
    <mergeCell ref="CQ149:DD149"/>
    <mergeCell ref="CQ147:DD147"/>
    <mergeCell ref="CQ148:DD148"/>
    <mergeCell ref="DE147:DQ147"/>
    <mergeCell ref="DE148:DQ148"/>
    <mergeCell ref="CH148:CP148"/>
    <mergeCell ref="BB146:BG146"/>
    <mergeCell ref="BH146:BP146"/>
    <mergeCell ref="BQ148:CA148"/>
    <mergeCell ref="BQ149:CA149"/>
    <mergeCell ref="CB146:CG146"/>
    <mergeCell ref="CH147:CP147"/>
    <mergeCell ref="CB149:CG149"/>
    <mergeCell ref="CB148:CG148"/>
    <mergeCell ref="CH149:CP149"/>
    <mergeCell ref="BH147:BP147"/>
    <mergeCell ref="CB144:CG144"/>
    <mergeCell ref="BQ146:CA146"/>
    <mergeCell ref="BB148:BG148"/>
    <mergeCell ref="AM146:BA146"/>
    <mergeCell ref="AM145:BA145"/>
    <mergeCell ref="EC146:EN146"/>
    <mergeCell ref="DR145:EB145"/>
    <mergeCell ref="EC145:EN145"/>
    <mergeCell ref="CH144:CP144"/>
    <mergeCell ref="CQ144:DD144"/>
    <mergeCell ref="CQ145:DD145"/>
    <mergeCell ref="CH145:CP145"/>
    <mergeCell ref="DE144:DQ144"/>
    <mergeCell ref="DE143:DQ143"/>
    <mergeCell ref="DR146:EB146"/>
    <mergeCell ref="CH146:CP146"/>
    <mergeCell ref="CQ146:DD146"/>
    <mergeCell ref="DR144:EB144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EC144:EN144"/>
    <mergeCell ref="EC143:EN143"/>
    <mergeCell ref="DR143:EB143"/>
    <mergeCell ref="BH143:BP143"/>
    <mergeCell ref="CH143:CP143"/>
    <mergeCell ref="CQ143:DD143"/>
    <mergeCell ref="CB143:CG143"/>
    <mergeCell ref="BQ143:CA143"/>
    <mergeCell ref="A143:H143"/>
    <mergeCell ref="I143:Q143"/>
    <mergeCell ref="R143:Z143"/>
    <mergeCell ref="AA143:AL143"/>
    <mergeCell ref="AM143:BA143"/>
    <mergeCell ref="BB143:BG143"/>
    <mergeCell ref="A142:H142"/>
    <mergeCell ref="I142:Q142"/>
    <mergeCell ref="R142:Z142"/>
    <mergeCell ref="AA142:AL142"/>
    <mergeCell ref="EC142:EN142"/>
    <mergeCell ref="EO142:FE142"/>
    <mergeCell ref="DR142:EB142"/>
    <mergeCell ref="BH142:BP142"/>
    <mergeCell ref="DE142:DQ142"/>
    <mergeCell ref="BQ142:CA142"/>
    <mergeCell ref="A146:H146"/>
    <mergeCell ref="EC139:EN139"/>
    <mergeCell ref="I146:Q146"/>
    <mergeCell ref="R146:Z146"/>
    <mergeCell ref="A140:H140"/>
    <mergeCell ref="I140:Q140"/>
    <mergeCell ref="R140:Z140"/>
    <mergeCell ref="AA140:AL140"/>
    <mergeCell ref="A141:H141"/>
    <mergeCell ref="I141:Q141"/>
    <mergeCell ref="CQ142:DD142"/>
    <mergeCell ref="CH141:CP141"/>
    <mergeCell ref="CQ141:DD141"/>
    <mergeCell ref="CH142:CP142"/>
    <mergeCell ref="A138:H138"/>
    <mergeCell ref="A139:H139"/>
    <mergeCell ref="R141:Z141"/>
    <mergeCell ref="AA141:AL141"/>
    <mergeCell ref="AM141:BA141"/>
    <mergeCell ref="BB141:BG141"/>
    <mergeCell ref="CQ139:DD139"/>
    <mergeCell ref="EO146:FE146"/>
    <mergeCell ref="EO139:FE139"/>
    <mergeCell ref="EC140:EN140"/>
    <mergeCell ref="EO140:FE140"/>
    <mergeCell ref="EO141:FE141"/>
    <mergeCell ref="EO144:FE144"/>
    <mergeCell ref="EO143:FE143"/>
    <mergeCell ref="EC141:EN141"/>
    <mergeCell ref="DR141:EB141"/>
    <mergeCell ref="CB141:CG141"/>
    <mergeCell ref="AM139:BA139"/>
    <mergeCell ref="AM140:BA140"/>
    <mergeCell ref="DE141:DQ141"/>
    <mergeCell ref="CQ140:DD140"/>
    <mergeCell ref="DE140:DQ140"/>
    <mergeCell ref="BQ139:CA139"/>
    <mergeCell ref="CB139:CG139"/>
    <mergeCell ref="CH140:CP140"/>
    <mergeCell ref="CH139:CP139"/>
    <mergeCell ref="R138:Z138"/>
    <mergeCell ref="AA138:AL138"/>
    <mergeCell ref="BB138:BG138"/>
    <mergeCell ref="CH138:CP138"/>
    <mergeCell ref="AM138:BA138"/>
    <mergeCell ref="CB142:CG142"/>
    <mergeCell ref="AM142:BA142"/>
    <mergeCell ref="BB142:BG142"/>
    <mergeCell ref="BQ141:CA141"/>
    <mergeCell ref="BH141:BP141"/>
    <mergeCell ref="A137:H137"/>
    <mergeCell ref="I137:Q137"/>
    <mergeCell ref="R137:Z137"/>
    <mergeCell ref="AA137:AL137"/>
    <mergeCell ref="A136:H136"/>
    <mergeCell ref="I136:Q136"/>
    <mergeCell ref="R136:Z136"/>
    <mergeCell ref="AA136:AL136"/>
    <mergeCell ref="DR135:EB135"/>
    <mergeCell ref="DE135:DQ135"/>
    <mergeCell ref="BQ136:CA136"/>
    <mergeCell ref="DR136:EB136"/>
    <mergeCell ref="CQ136:DD136"/>
    <mergeCell ref="DE136:DQ136"/>
    <mergeCell ref="CH136:CP136"/>
    <mergeCell ref="CB136:CG136"/>
    <mergeCell ref="EC135:EN135"/>
    <mergeCell ref="BH136:BP136"/>
    <mergeCell ref="CQ137:DD137"/>
    <mergeCell ref="AM137:BA137"/>
    <mergeCell ref="BB137:BG137"/>
    <mergeCell ref="BH137:BP137"/>
    <mergeCell ref="BQ137:CA137"/>
    <mergeCell ref="CH137:CP137"/>
    <mergeCell ref="BQ135:CA135"/>
    <mergeCell ref="CB135:CG135"/>
    <mergeCell ref="R126:Z126"/>
    <mergeCell ref="AA124:AL124"/>
    <mergeCell ref="A135:H135"/>
    <mergeCell ref="I135:Q135"/>
    <mergeCell ref="R135:Z135"/>
    <mergeCell ref="AA135:AL135"/>
    <mergeCell ref="AA127:AL127"/>
    <mergeCell ref="I126:Q126"/>
    <mergeCell ref="I128:Q128"/>
    <mergeCell ref="R128:Z128"/>
    <mergeCell ref="I118:Q118"/>
    <mergeCell ref="A121:H121"/>
    <mergeCell ref="AA121:AL121"/>
    <mergeCell ref="I121:Q121"/>
    <mergeCell ref="R121:Z121"/>
    <mergeCell ref="I120:Q120"/>
    <mergeCell ref="I119:Q119"/>
    <mergeCell ref="R118:Z118"/>
    <mergeCell ref="R120:Z120"/>
    <mergeCell ref="AA120:AL120"/>
    <mergeCell ref="A162:CD162"/>
    <mergeCell ref="DK162:ES162"/>
    <mergeCell ref="CH162:DD162"/>
    <mergeCell ref="CH161:DD161"/>
    <mergeCell ref="EL161:ES161"/>
    <mergeCell ref="EO134:FE134"/>
    <mergeCell ref="A134:H134"/>
    <mergeCell ref="AM135:BA135"/>
    <mergeCell ref="CH135:CP135"/>
    <mergeCell ref="DE137:DQ137"/>
    <mergeCell ref="CQ116:DD116"/>
    <mergeCell ref="DE116:DQ116"/>
    <mergeCell ref="DR116:EB116"/>
    <mergeCell ref="EC134:EN134"/>
    <mergeCell ref="CQ121:DD121"/>
    <mergeCell ref="EO126:FE126"/>
    <mergeCell ref="EO121:FE121"/>
    <mergeCell ref="DE119:DQ119"/>
    <mergeCell ref="CQ122:DD122"/>
    <mergeCell ref="EC117:EN117"/>
    <mergeCell ref="CQ138:DD138"/>
    <mergeCell ref="DR140:EB140"/>
    <mergeCell ref="DR138:EB138"/>
    <mergeCell ref="EC120:EN120"/>
    <mergeCell ref="DE117:DQ117"/>
    <mergeCell ref="DR139:EB139"/>
    <mergeCell ref="EC138:EN138"/>
    <mergeCell ref="EC137:EN137"/>
    <mergeCell ref="EC136:EN136"/>
    <mergeCell ref="DE138:DQ138"/>
    <mergeCell ref="EO117:FE117"/>
    <mergeCell ref="DE115:DQ115"/>
    <mergeCell ref="EC116:EN116"/>
    <mergeCell ref="DR137:EB137"/>
    <mergeCell ref="DE139:DQ139"/>
    <mergeCell ref="EO116:FE116"/>
    <mergeCell ref="EO135:FE135"/>
    <mergeCell ref="EO138:FE138"/>
    <mergeCell ref="EO137:FE137"/>
    <mergeCell ref="EO120:FE120"/>
    <mergeCell ref="DS161:EK161"/>
    <mergeCell ref="DR117:EB117"/>
    <mergeCell ref="EO119:FE119"/>
    <mergeCell ref="EO118:FE118"/>
    <mergeCell ref="CQ119:DD119"/>
    <mergeCell ref="DR119:EB119"/>
    <mergeCell ref="DR118:EB118"/>
    <mergeCell ref="CQ118:DD118"/>
    <mergeCell ref="DE118:DQ118"/>
    <mergeCell ref="DR126:EB126"/>
    <mergeCell ref="DK161:DO161"/>
    <mergeCell ref="DR147:EB147"/>
    <mergeCell ref="DE160:FE160"/>
    <mergeCell ref="EO132:FE132"/>
    <mergeCell ref="EO123:FE123"/>
    <mergeCell ref="EO136:FE136"/>
    <mergeCell ref="DE146:DQ146"/>
    <mergeCell ref="DE145:DQ145"/>
    <mergeCell ref="DE149:DQ149"/>
    <mergeCell ref="EO159:FE159"/>
    <mergeCell ref="EC159:EN159"/>
    <mergeCell ref="EC121:EN121"/>
    <mergeCell ref="DE121:DQ121"/>
    <mergeCell ref="DR121:EB121"/>
    <mergeCell ref="DE159:DQ159"/>
    <mergeCell ref="DR129:EB129"/>
    <mergeCell ref="DR131:EB131"/>
    <mergeCell ref="DR122:EB122"/>
    <mergeCell ref="EC124:EN124"/>
    <mergeCell ref="EC131:EN131"/>
    <mergeCell ref="EC118:EN118"/>
    <mergeCell ref="EC119:EN119"/>
    <mergeCell ref="CH163:DD163"/>
    <mergeCell ref="A161:CD161"/>
    <mergeCell ref="A115:H115"/>
    <mergeCell ref="I115:Q115"/>
    <mergeCell ref="R115:Z115"/>
    <mergeCell ref="AA115:AL115"/>
    <mergeCell ref="AM121:BA121"/>
    <mergeCell ref="DR120:EB120"/>
    <mergeCell ref="BB116:BG116"/>
    <mergeCell ref="CH121:CP121"/>
    <mergeCell ref="DR113:EB113"/>
    <mergeCell ref="DE113:DQ113"/>
    <mergeCell ref="DR159:EB159"/>
    <mergeCell ref="CQ125:DD125"/>
    <mergeCell ref="DE125:DQ125"/>
    <mergeCell ref="DR124:EB124"/>
    <mergeCell ref="DR123:EB123"/>
    <mergeCell ref="DE120:DQ120"/>
    <mergeCell ref="DR115:EB115"/>
    <mergeCell ref="CQ159:DD159"/>
    <mergeCell ref="CQ117:DD117"/>
    <mergeCell ref="AM115:BA115"/>
    <mergeCell ref="BB115:BG115"/>
    <mergeCell ref="AM120:BA120"/>
    <mergeCell ref="CQ120:DD120"/>
    <mergeCell ref="CQ135:DD135"/>
    <mergeCell ref="BH121:BP121"/>
    <mergeCell ref="BQ121:CA121"/>
    <mergeCell ref="AM119:BA119"/>
    <mergeCell ref="A114:H114"/>
    <mergeCell ref="EC110:EN110"/>
    <mergeCell ref="EC111:EN111"/>
    <mergeCell ref="CQ112:DD112"/>
    <mergeCell ref="AM112:BA112"/>
    <mergeCell ref="EC113:EN113"/>
    <mergeCell ref="EC112:EN112"/>
    <mergeCell ref="BQ112:CA112"/>
    <mergeCell ref="DR112:EB112"/>
    <mergeCell ref="A110:H110"/>
    <mergeCell ref="A113:H113"/>
    <mergeCell ref="A112:H112"/>
    <mergeCell ref="I110:Q110"/>
    <mergeCell ref="I108:Q108"/>
    <mergeCell ref="A109:H109"/>
    <mergeCell ref="A111:H111"/>
    <mergeCell ref="I109:Q109"/>
    <mergeCell ref="R33:Z33"/>
    <mergeCell ref="AA33:AL33"/>
    <mergeCell ref="A37:H37"/>
    <mergeCell ref="A45:H45"/>
    <mergeCell ref="I41:Q41"/>
    <mergeCell ref="I117:Q117"/>
    <mergeCell ref="I35:Q35"/>
    <mergeCell ref="A116:H116"/>
    <mergeCell ref="I116:Q116"/>
    <mergeCell ref="A108:H108"/>
    <mergeCell ref="BH39:BP39"/>
    <mergeCell ref="A41:H41"/>
    <mergeCell ref="AA52:AL52"/>
    <mergeCell ref="R52:Z52"/>
    <mergeCell ref="R55:Z55"/>
    <mergeCell ref="AA55:AL55"/>
    <mergeCell ref="R45:Z45"/>
    <mergeCell ref="AA41:AL41"/>
    <mergeCell ref="R41:Z41"/>
    <mergeCell ref="AA51:AL51"/>
    <mergeCell ref="BB34:BG34"/>
    <mergeCell ref="AM34:BA34"/>
    <mergeCell ref="AA34:AL34"/>
    <mergeCell ref="AM37:BA37"/>
    <mergeCell ref="AM36:BA36"/>
    <mergeCell ref="AA36:AL36"/>
    <mergeCell ref="AA35:AL35"/>
    <mergeCell ref="I23:Q23"/>
    <mergeCell ref="R22:Z22"/>
    <mergeCell ref="A23:H23"/>
    <mergeCell ref="EC109:EN109"/>
    <mergeCell ref="DR29:EB29"/>
    <mergeCell ref="A27:H27"/>
    <mergeCell ref="I27:Q27"/>
    <mergeCell ref="A28:H28"/>
    <mergeCell ref="BH35:BP35"/>
    <mergeCell ref="BQ35:CA35"/>
    <mergeCell ref="CH33:CP33"/>
    <mergeCell ref="CQ33:DD33"/>
    <mergeCell ref="EC79:EN79"/>
    <mergeCell ref="EC60:EN60"/>
    <mergeCell ref="EO55:FE55"/>
    <mergeCell ref="CQ57:DD57"/>
    <mergeCell ref="EO35:FE35"/>
    <mergeCell ref="CQ38:DD38"/>
    <mergeCell ref="DE38:DQ38"/>
    <mergeCell ref="EO33:FE33"/>
    <mergeCell ref="I28:Q28"/>
    <mergeCell ref="CB33:CG33"/>
    <mergeCell ref="I33:Q33"/>
    <mergeCell ref="BH33:BP33"/>
    <mergeCell ref="BB32:BG32"/>
    <mergeCell ref="BQ32:CA32"/>
    <mergeCell ref="R30:Z30"/>
    <mergeCell ref="BQ33:CA33"/>
    <mergeCell ref="AM32:BA32"/>
    <mergeCell ref="AM33:BA33"/>
    <mergeCell ref="A24:H24"/>
    <mergeCell ref="I24:Q24"/>
    <mergeCell ref="R27:Z27"/>
    <mergeCell ref="B6:BA6"/>
    <mergeCell ref="B9:BA9"/>
    <mergeCell ref="R11:Z13"/>
    <mergeCell ref="R14:Z14"/>
    <mergeCell ref="AM14:BA14"/>
    <mergeCell ref="R26:Z26"/>
    <mergeCell ref="B8:BA8"/>
    <mergeCell ref="A1:FE1"/>
    <mergeCell ref="A2:FE2"/>
    <mergeCell ref="BJ3:BT3"/>
    <mergeCell ref="BU3:CD3"/>
    <mergeCell ref="CE3:DS3"/>
    <mergeCell ref="BC9:FE9"/>
    <mergeCell ref="BC8:FE8"/>
    <mergeCell ref="BC5:FE5"/>
    <mergeCell ref="BC7:FE7"/>
    <mergeCell ref="B7:BA7"/>
    <mergeCell ref="CH14:CP14"/>
    <mergeCell ref="DE13:DQ13"/>
    <mergeCell ref="DR14:EB14"/>
    <mergeCell ref="CH13:CP13"/>
    <mergeCell ref="DE14:DQ14"/>
    <mergeCell ref="BB14:BG14"/>
    <mergeCell ref="CB14:CG14"/>
    <mergeCell ref="BQ14:CA14"/>
    <mergeCell ref="CQ14:DD14"/>
    <mergeCell ref="BH14:BP14"/>
    <mergeCell ref="EO13:FE13"/>
    <mergeCell ref="EC11:EN13"/>
    <mergeCell ref="EO11:FE12"/>
    <mergeCell ref="BB12:BP12"/>
    <mergeCell ref="AA11:EB11"/>
    <mergeCell ref="AA12:AL13"/>
    <mergeCell ref="DR13:EB13"/>
    <mergeCell ref="CQ12:DD13"/>
    <mergeCell ref="BB13:BG13"/>
    <mergeCell ref="CB13:CG13"/>
    <mergeCell ref="BC4:FE4"/>
    <mergeCell ref="AM12:BA13"/>
    <mergeCell ref="CB12:CP12"/>
    <mergeCell ref="BQ12:CA13"/>
    <mergeCell ref="BH13:BP13"/>
    <mergeCell ref="DE12:EB12"/>
    <mergeCell ref="BC10:FE10"/>
    <mergeCell ref="B10:BA10"/>
    <mergeCell ref="B4:BA4"/>
    <mergeCell ref="BC6:FE6"/>
    <mergeCell ref="CQ16:DD16"/>
    <mergeCell ref="BH20:BP20"/>
    <mergeCell ref="BH19:BP19"/>
    <mergeCell ref="BH16:BP16"/>
    <mergeCell ref="CQ18:DD18"/>
    <mergeCell ref="CB19:CG19"/>
    <mergeCell ref="CB17:CG17"/>
    <mergeCell ref="BQ18:CA18"/>
    <mergeCell ref="BQ19:CA19"/>
    <mergeCell ref="BH18:BP18"/>
    <mergeCell ref="AA27:AL27"/>
    <mergeCell ref="AM23:BA23"/>
    <mergeCell ref="AA22:AL22"/>
    <mergeCell ref="R25:Z25"/>
    <mergeCell ref="AA24:AL24"/>
    <mergeCell ref="AM24:BA24"/>
    <mergeCell ref="AM25:BA25"/>
    <mergeCell ref="AM26:BA26"/>
    <mergeCell ref="AM27:BA27"/>
    <mergeCell ref="R24:Z24"/>
    <mergeCell ref="AM21:BA21"/>
    <mergeCell ref="BB21:BG21"/>
    <mergeCell ref="AM18:BA18"/>
    <mergeCell ref="AM20:BA20"/>
    <mergeCell ref="BB17:BG17"/>
    <mergeCell ref="B5:BA5"/>
    <mergeCell ref="AM17:BA17"/>
    <mergeCell ref="AA17:AL17"/>
    <mergeCell ref="BB19:BG19"/>
    <mergeCell ref="A15:EZ15"/>
    <mergeCell ref="BH17:BP17"/>
    <mergeCell ref="A11:H13"/>
    <mergeCell ref="I11:Q13"/>
    <mergeCell ref="BB22:BG22"/>
    <mergeCell ref="AA21:AL21"/>
    <mergeCell ref="AM22:BA22"/>
    <mergeCell ref="AA14:AL14"/>
    <mergeCell ref="AA16:AL16"/>
    <mergeCell ref="BB20:BG20"/>
    <mergeCell ref="AA20:AL20"/>
    <mergeCell ref="A14:H14"/>
    <mergeCell ref="BQ17:CA17"/>
    <mergeCell ref="I14:Q14"/>
    <mergeCell ref="EC14:EN14"/>
    <mergeCell ref="EO14:FE14"/>
    <mergeCell ref="CB16:CG16"/>
    <mergeCell ref="CH16:CP16"/>
    <mergeCell ref="EO16:FE16"/>
    <mergeCell ref="BQ16:CA16"/>
    <mergeCell ref="AM16:BA16"/>
    <mergeCell ref="DR16:EB16"/>
    <mergeCell ref="BB16:BG16"/>
    <mergeCell ref="EC16:EN16"/>
    <mergeCell ref="DE16:DQ16"/>
    <mergeCell ref="CB20:CG20"/>
    <mergeCell ref="DR20:EB20"/>
    <mergeCell ref="CQ17:DD17"/>
    <mergeCell ref="CH17:CP17"/>
    <mergeCell ref="DE18:DQ18"/>
    <mergeCell ref="DR18:EB18"/>
    <mergeCell ref="CB18:CG18"/>
    <mergeCell ref="EC20:EN20"/>
    <mergeCell ref="CQ20:DD20"/>
    <mergeCell ref="DE20:DQ20"/>
    <mergeCell ref="CH18:CP18"/>
    <mergeCell ref="CH20:CP20"/>
    <mergeCell ref="CH19:CP19"/>
    <mergeCell ref="CQ19:DD19"/>
    <mergeCell ref="DR19:EB19"/>
    <mergeCell ref="BQ20:CA20"/>
    <mergeCell ref="EO17:FE17"/>
    <mergeCell ref="DR17:EB17"/>
    <mergeCell ref="EO18:FE18"/>
    <mergeCell ref="EC19:EN19"/>
    <mergeCell ref="EC18:EN18"/>
    <mergeCell ref="DE17:DQ17"/>
    <mergeCell ref="EC17:EN17"/>
    <mergeCell ref="DE19:DQ19"/>
    <mergeCell ref="EO19:FE19"/>
    <mergeCell ref="EO20:FE20"/>
    <mergeCell ref="EC21:EN21"/>
    <mergeCell ref="CH21:CP21"/>
    <mergeCell ref="DE21:DQ21"/>
    <mergeCell ref="DR28:EB28"/>
    <mergeCell ref="DR27:EB27"/>
    <mergeCell ref="CQ25:DD25"/>
    <mergeCell ref="CQ21:DD21"/>
    <mergeCell ref="DE25:DQ25"/>
    <mergeCell ref="DE28:DQ28"/>
    <mergeCell ref="CQ28:DD28"/>
    <mergeCell ref="CQ27:DD27"/>
    <mergeCell ref="CQ26:DD26"/>
    <mergeCell ref="EO21:FE21"/>
    <mergeCell ref="I32:Q32"/>
    <mergeCell ref="CB32:CG32"/>
    <mergeCell ref="R32:Z32"/>
    <mergeCell ref="AA32:AL32"/>
    <mergeCell ref="BH24:BP24"/>
    <mergeCell ref="BB24:BG24"/>
    <mergeCell ref="BQ21:CA21"/>
    <mergeCell ref="BQ23:CA23"/>
    <mergeCell ref="BH23:BP23"/>
    <mergeCell ref="BH22:BP22"/>
    <mergeCell ref="BQ22:CA22"/>
    <mergeCell ref="CB21:CG21"/>
    <mergeCell ref="BH21:BP21"/>
    <mergeCell ref="CB22:CG22"/>
    <mergeCell ref="BB23:BG23"/>
    <mergeCell ref="R34:Z34"/>
    <mergeCell ref="I26:Q26"/>
    <mergeCell ref="R23:Z23"/>
    <mergeCell ref="AA25:AL25"/>
    <mergeCell ref="BB33:BG33"/>
    <mergeCell ref="AA26:AL26"/>
    <mergeCell ref="R28:Z28"/>
    <mergeCell ref="AA28:AL28"/>
    <mergeCell ref="AA23:AL23"/>
    <mergeCell ref="BH32:BP32"/>
    <mergeCell ref="BB25:BG25"/>
    <mergeCell ref="A36:H36"/>
    <mergeCell ref="AM35:BA35"/>
    <mergeCell ref="A35:H35"/>
    <mergeCell ref="A34:H34"/>
    <mergeCell ref="I34:Q34"/>
    <mergeCell ref="BH36:BP36"/>
    <mergeCell ref="BH25:BP25"/>
    <mergeCell ref="BH26:BP26"/>
    <mergeCell ref="CH34:CP34"/>
    <mergeCell ref="CQ34:DD34"/>
    <mergeCell ref="DE34:DQ34"/>
    <mergeCell ref="DR34:EB34"/>
    <mergeCell ref="EO27:FE27"/>
    <mergeCell ref="EC28:EN28"/>
    <mergeCell ref="EO29:FE29"/>
    <mergeCell ref="EO28:FE28"/>
    <mergeCell ref="EC27:EN27"/>
    <mergeCell ref="DE27:DQ27"/>
    <mergeCell ref="EO32:FE32"/>
    <mergeCell ref="DR32:EB32"/>
    <mergeCell ref="DR30:EB30"/>
    <mergeCell ref="EC30:EN30"/>
    <mergeCell ref="DE30:DQ30"/>
    <mergeCell ref="EC29:EN29"/>
    <mergeCell ref="DR31:EB31"/>
    <mergeCell ref="DE31:DQ31"/>
    <mergeCell ref="DE33:DQ33"/>
    <mergeCell ref="DR35:EB35"/>
    <mergeCell ref="EC35:EN35"/>
    <mergeCell ref="DE32:DQ32"/>
    <mergeCell ref="EC32:EN32"/>
    <mergeCell ref="EC33:EN33"/>
    <mergeCell ref="R35:Z35"/>
    <mergeCell ref="BB35:BG35"/>
    <mergeCell ref="CH35:CP35"/>
    <mergeCell ref="EC36:EN36"/>
    <mergeCell ref="CQ36:DD36"/>
    <mergeCell ref="CQ29:DD29"/>
    <mergeCell ref="CQ32:DD32"/>
    <mergeCell ref="EC34:EN34"/>
    <mergeCell ref="BQ36:CA36"/>
    <mergeCell ref="CB36:CG36"/>
    <mergeCell ref="CQ40:DD40"/>
    <mergeCell ref="DE40:DQ40"/>
    <mergeCell ref="I36:Q36"/>
    <mergeCell ref="BH37:BP37"/>
    <mergeCell ref="I37:Q37"/>
    <mergeCell ref="R37:Z37"/>
    <mergeCell ref="BB36:BG36"/>
    <mergeCell ref="BB37:BG37"/>
    <mergeCell ref="R36:Z36"/>
    <mergeCell ref="CH36:CP36"/>
    <mergeCell ref="A44:H44"/>
    <mergeCell ref="A38:H38"/>
    <mergeCell ref="CB37:CG37"/>
    <mergeCell ref="CB40:CG40"/>
    <mergeCell ref="BB39:BG39"/>
    <mergeCell ref="BQ46:CA46"/>
    <mergeCell ref="BH45:BP45"/>
    <mergeCell ref="BB41:BG41"/>
    <mergeCell ref="BB38:BG38"/>
    <mergeCell ref="BQ42:CA42"/>
    <mergeCell ref="I42:Q42"/>
    <mergeCell ref="R42:Z42"/>
    <mergeCell ref="R44:Z44"/>
    <mergeCell ref="I44:Q44"/>
    <mergeCell ref="AA45:AL45"/>
    <mergeCell ref="I45:Q45"/>
    <mergeCell ref="BB47:BG47"/>
    <mergeCell ref="CH45:CP45"/>
    <mergeCell ref="AM49:BA49"/>
    <mergeCell ref="BH49:BP49"/>
    <mergeCell ref="AM50:BA50"/>
    <mergeCell ref="A59:H59"/>
    <mergeCell ref="I52:Q52"/>
    <mergeCell ref="R48:Z48"/>
    <mergeCell ref="AA54:AL54"/>
    <mergeCell ref="AA50:AL50"/>
    <mergeCell ref="A43:H43"/>
    <mergeCell ref="I43:Q43"/>
    <mergeCell ref="R43:Z43"/>
    <mergeCell ref="AA43:AL43"/>
    <mergeCell ref="BB42:BG42"/>
    <mergeCell ref="DR41:EB41"/>
    <mergeCell ref="DE43:DQ43"/>
    <mergeCell ref="A42:H42"/>
    <mergeCell ref="AA42:AL42"/>
    <mergeCell ref="AM41:BA41"/>
    <mergeCell ref="I49:Q49"/>
    <mergeCell ref="R49:Z49"/>
    <mergeCell ref="AA49:AL49"/>
    <mergeCell ref="DE44:DQ44"/>
    <mergeCell ref="R50:Z50"/>
    <mergeCell ref="I51:Q51"/>
    <mergeCell ref="R51:Z51"/>
    <mergeCell ref="CH44:CP44"/>
    <mergeCell ref="I48:Q48"/>
    <mergeCell ref="I47:Q47"/>
    <mergeCell ref="CH41:CP41"/>
    <mergeCell ref="EC42:EN42"/>
    <mergeCell ref="EO41:FE41"/>
    <mergeCell ref="CQ41:DD41"/>
    <mergeCell ref="DE41:DQ41"/>
    <mergeCell ref="EC41:EN41"/>
    <mergeCell ref="CH42:CP42"/>
    <mergeCell ref="CQ42:DD42"/>
    <mergeCell ref="BB46:BG46"/>
    <mergeCell ref="EO42:FE42"/>
    <mergeCell ref="AM43:BA43"/>
    <mergeCell ref="BB43:BG43"/>
    <mergeCell ref="DE42:DQ42"/>
    <mergeCell ref="DR42:EB42"/>
    <mergeCell ref="BB44:BG44"/>
    <mergeCell ref="BH42:BP42"/>
    <mergeCell ref="CB42:CG42"/>
    <mergeCell ref="DR43:EB43"/>
    <mergeCell ref="BH41:BP41"/>
    <mergeCell ref="BQ41:CA41"/>
    <mergeCell ref="CB41:CG41"/>
    <mergeCell ref="BH46:BP46"/>
    <mergeCell ref="BQ44:CA44"/>
    <mergeCell ref="CB44:CG44"/>
    <mergeCell ref="BH43:BP43"/>
    <mergeCell ref="BQ43:CA43"/>
    <mergeCell ref="CB43:CG43"/>
    <mergeCell ref="CQ48:DD48"/>
    <mergeCell ref="A61:H61"/>
    <mergeCell ref="I50:Q50"/>
    <mergeCell ref="R47:Z47"/>
    <mergeCell ref="I46:Q46"/>
    <mergeCell ref="I53:Q53"/>
    <mergeCell ref="AA48:AL48"/>
    <mergeCell ref="AM48:BA48"/>
    <mergeCell ref="A52:H52"/>
    <mergeCell ref="AM47:BA47"/>
    <mergeCell ref="A50:H50"/>
    <mergeCell ref="A49:H49"/>
    <mergeCell ref="A51:H51"/>
    <mergeCell ref="CQ44:DD44"/>
    <mergeCell ref="BH44:BP44"/>
    <mergeCell ref="AA44:AL44"/>
    <mergeCell ref="AM44:BA44"/>
    <mergeCell ref="BQ48:CA48"/>
    <mergeCell ref="A47:H47"/>
    <mergeCell ref="CB48:CG48"/>
    <mergeCell ref="CH43:CP43"/>
    <mergeCell ref="BH51:BP51"/>
    <mergeCell ref="BQ50:CA50"/>
    <mergeCell ref="BH50:BP50"/>
    <mergeCell ref="CB51:CG51"/>
    <mergeCell ref="BH48:BP48"/>
    <mergeCell ref="CH48:CP48"/>
    <mergeCell ref="CB50:CG50"/>
    <mergeCell ref="BQ51:CA51"/>
    <mergeCell ref="EC43:EN43"/>
    <mergeCell ref="CQ43:DD43"/>
    <mergeCell ref="CQ45:DD45"/>
    <mergeCell ref="EO43:FE43"/>
    <mergeCell ref="DR45:EB45"/>
    <mergeCell ref="EC45:EN45"/>
    <mergeCell ref="EO45:FE45"/>
    <mergeCell ref="EC44:EN44"/>
    <mergeCell ref="EO44:FE44"/>
    <mergeCell ref="DR44:EB44"/>
    <mergeCell ref="DE45:DQ45"/>
    <mergeCell ref="DE46:DQ46"/>
    <mergeCell ref="DR46:EB46"/>
    <mergeCell ref="EC46:EN46"/>
    <mergeCell ref="CB45:CG45"/>
    <mergeCell ref="BQ45:CA45"/>
    <mergeCell ref="A48:H48"/>
    <mergeCell ref="EO46:FE46"/>
    <mergeCell ref="CB46:CG46"/>
    <mergeCell ref="CH46:CP46"/>
    <mergeCell ref="CQ46:DD46"/>
    <mergeCell ref="R46:Z46"/>
    <mergeCell ref="AM46:BA46"/>
    <mergeCell ref="AA46:AL46"/>
    <mergeCell ref="BB48:BG48"/>
    <mergeCell ref="A46:H46"/>
    <mergeCell ref="BB45:BG45"/>
    <mergeCell ref="BH47:BP47"/>
    <mergeCell ref="BQ49:CA49"/>
    <mergeCell ref="EO47:FE47"/>
    <mergeCell ref="BQ47:CA47"/>
    <mergeCell ref="CB47:CG47"/>
    <mergeCell ref="CH47:CP47"/>
    <mergeCell ref="CQ47:DD47"/>
    <mergeCell ref="DE47:DQ47"/>
    <mergeCell ref="DR47:EB47"/>
    <mergeCell ref="EO50:FE50"/>
    <mergeCell ref="EC47:EN47"/>
    <mergeCell ref="EC50:EN50"/>
    <mergeCell ref="AM52:BA52"/>
    <mergeCell ref="BB51:BG51"/>
    <mergeCell ref="EC51:EN51"/>
    <mergeCell ref="EO51:FE51"/>
    <mergeCell ref="EO52:FE52"/>
    <mergeCell ref="CQ51:DD51"/>
    <mergeCell ref="EO48:FE48"/>
    <mergeCell ref="DE48:DQ48"/>
    <mergeCell ref="DR49:EB49"/>
    <mergeCell ref="EO49:FE49"/>
    <mergeCell ref="EC48:EN48"/>
    <mergeCell ref="DE49:DQ49"/>
    <mergeCell ref="DR48:EB48"/>
    <mergeCell ref="EC49:EN49"/>
    <mergeCell ref="AM51:BA51"/>
    <mergeCell ref="CH49:CP49"/>
    <mergeCell ref="CQ49:DD49"/>
    <mergeCell ref="DE51:DQ51"/>
    <mergeCell ref="BB49:BG49"/>
    <mergeCell ref="DE50:DQ50"/>
    <mergeCell ref="CH50:CP50"/>
    <mergeCell ref="BB50:BG50"/>
    <mergeCell ref="DR50:EB50"/>
    <mergeCell ref="CQ53:DD53"/>
    <mergeCell ref="BB52:BG52"/>
    <mergeCell ref="BH52:BP52"/>
    <mergeCell ref="BH53:BP53"/>
    <mergeCell ref="BQ52:CA52"/>
    <mergeCell ref="BQ53:CA53"/>
    <mergeCell ref="CH52:CP52"/>
    <mergeCell ref="CB52:CG52"/>
    <mergeCell ref="CQ50:DD50"/>
    <mergeCell ref="AM55:BA55"/>
    <mergeCell ref="EC54:EN54"/>
    <mergeCell ref="DR54:EB54"/>
    <mergeCell ref="CQ55:DD55"/>
    <mergeCell ref="DE55:DQ55"/>
    <mergeCell ref="DE53:DQ53"/>
    <mergeCell ref="DR53:EB53"/>
    <mergeCell ref="CB54:CG54"/>
    <mergeCell ref="BB55:BG55"/>
    <mergeCell ref="A53:H53"/>
    <mergeCell ref="A56:H56"/>
    <mergeCell ref="CQ52:DD52"/>
    <mergeCell ref="BB53:BG53"/>
    <mergeCell ref="AM53:BA53"/>
    <mergeCell ref="BQ54:CA54"/>
    <mergeCell ref="CB53:CG53"/>
    <mergeCell ref="BH55:BP55"/>
    <mergeCell ref="BQ55:CA55"/>
    <mergeCell ref="CH53:CP53"/>
    <mergeCell ref="EC52:EN52"/>
    <mergeCell ref="DE52:DQ52"/>
    <mergeCell ref="CH56:CP56"/>
    <mergeCell ref="CQ56:DD56"/>
    <mergeCell ref="EO54:FE54"/>
    <mergeCell ref="EO56:FE56"/>
    <mergeCell ref="CH54:CP54"/>
    <mergeCell ref="DE54:DQ54"/>
    <mergeCell ref="DE56:DQ56"/>
    <mergeCell ref="CQ54:DD54"/>
    <mergeCell ref="A55:H55"/>
    <mergeCell ref="I55:Q55"/>
    <mergeCell ref="AM56:BA56"/>
    <mergeCell ref="BB56:BG56"/>
    <mergeCell ref="EO53:FE53"/>
    <mergeCell ref="R54:Z54"/>
    <mergeCell ref="AA53:AL53"/>
    <mergeCell ref="R53:Z53"/>
    <mergeCell ref="I56:Q56"/>
    <mergeCell ref="AA56:AL56"/>
    <mergeCell ref="I63:Q63"/>
    <mergeCell ref="A74:H74"/>
    <mergeCell ref="A73:H73"/>
    <mergeCell ref="I54:Q54"/>
    <mergeCell ref="AM54:BA54"/>
    <mergeCell ref="BH54:BP54"/>
    <mergeCell ref="BB54:BG54"/>
    <mergeCell ref="BH56:BP56"/>
    <mergeCell ref="A54:H54"/>
    <mergeCell ref="R56:Z56"/>
    <mergeCell ref="I65:Q65"/>
    <mergeCell ref="I64:Q64"/>
    <mergeCell ref="A72:H72"/>
    <mergeCell ref="A64:H64"/>
    <mergeCell ref="A65:H65"/>
    <mergeCell ref="I66:Q66"/>
    <mergeCell ref="AA60:AL60"/>
    <mergeCell ref="R60:Z60"/>
    <mergeCell ref="BB61:BG61"/>
    <mergeCell ref="A68:H68"/>
    <mergeCell ref="A62:H62"/>
    <mergeCell ref="AM67:BA67"/>
    <mergeCell ref="A60:H60"/>
    <mergeCell ref="R67:Z67"/>
    <mergeCell ref="A66:H66"/>
    <mergeCell ref="A63:H63"/>
    <mergeCell ref="CQ65:DD65"/>
    <mergeCell ref="CH65:CP65"/>
    <mergeCell ref="CQ60:DD60"/>
    <mergeCell ref="BH63:BP63"/>
    <mergeCell ref="AM64:BA64"/>
    <mergeCell ref="BB64:BG64"/>
    <mergeCell ref="BB60:BG60"/>
    <mergeCell ref="BQ62:CA62"/>
    <mergeCell ref="BB65:BG65"/>
    <mergeCell ref="AM60:BA60"/>
    <mergeCell ref="EO65:FE65"/>
    <mergeCell ref="EO66:FE66"/>
    <mergeCell ref="CH58:CP58"/>
    <mergeCell ref="CQ62:DD62"/>
    <mergeCell ref="CH61:CP61"/>
    <mergeCell ref="CQ61:DD61"/>
    <mergeCell ref="CQ58:DD58"/>
    <mergeCell ref="EC66:EN66"/>
    <mergeCell ref="CQ59:DD59"/>
    <mergeCell ref="CQ66:DD66"/>
    <mergeCell ref="EO67:FE67"/>
    <mergeCell ref="CQ67:DD67"/>
    <mergeCell ref="DE67:DQ67"/>
    <mergeCell ref="DR67:EB67"/>
    <mergeCell ref="EC67:EN67"/>
    <mergeCell ref="DE66:DQ66"/>
    <mergeCell ref="DR66:EB66"/>
    <mergeCell ref="BH66:BP66"/>
    <mergeCell ref="BB66:BG66"/>
    <mergeCell ref="R66:Z66"/>
    <mergeCell ref="AM66:BA66"/>
    <mergeCell ref="AA66:AL66"/>
    <mergeCell ref="CH67:CP67"/>
    <mergeCell ref="BQ66:CA66"/>
    <mergeCell ref="BB67:BG67"/>
    <mergeCell ref="CB66:CG66"/>
    <mergeCell ref="CH68:CP68"/>
    <mergeCell ref="I67:Q67"/>
    <mergeCell ref="BB68:BG68"/>
    <mergeCell ref="AM68:BA68"/>
    <mergeCell ref="AA67:AL67"/>
    <mergeCell ref="BH67:BP67"/>
    <mergeCell ref="BQ68:CA68"/>
    <mergeCell ref="R85:Z85"/>
    <mergeCell ref="AA85:AL85"/>
    <mergeCell ref="I85:Q85"/>
    <mergeCell ref="I88:Q88"/>
    <mergeCell ref="I86:Q86"/>
    <mergeCell ref="R88:Z88"/>
    <mergeCell ref="AA88:AL88"/>
    <mergeCell ref="R87:Z87"/>
    <mergeCell ref="AA87:AL87"/>
    <mergeCell ref="R86:Z86"/>
    <mergeCell ref="CB79:CG79"/>
    <mergeCell ref="CB75:CG75"/>
    <mergeCell ref="BB75:BG75"/>
    <mergeCell ref="BB76:BG76"/>
    <mergeCell ref="BB74:BG74"/>
    <mergeCell ref="A67:H67"/>
    <mergeCell ref="CB68:CG68"/>
    <mergeCell ref="BQ67:CA67"/>
    <mergeCell ref="CB67:CG67"/>
    <mergeCell ref="I75:Q75"/>
    <mergeCell ref="A160:CP160"/>
    <mergeCell ref="BH76:BP76"/>
    <mergeCell ref="BQ76:CA76"/>
    <mergeCell ref="EO76:FE76"/>
    <mergeCell ref="I87:Q87"/>
    <mergeCell ref="EO111:FE111"/>
    <mergeCell ref="DR111:EB111"/>
    <mergeCell ref="CH109:CP109"/>
    <mergeCell ref="CQ109:DD109"/>
    <mergeCell ref="AA76:AL76"/>
    <mergeCell ref="EO68:FE68"/>
    <mergeCell ref="CQ68:DD68"/>
    <mergeCell ref="DE68:DQ68"/>
    <mergeCell ref="EC69:EN69"/>
    <mergeCell ref="EO69:FE69"/>
    <mergeCell ref="DR69:EB69"/>
    <mergeCell ref="AM75:BA75"/>
    <mergeCell ref="EC76:EN76"/>
    <mergeCell ref="I76:Q76"/>
    <mergeCell ref="DR77:EB77"/>
    <mergeCell ref="EC72:EN72"/>
    <mergeCell ref="BB72:BG72"/>
    <mergeCell ref="EC75:EN75"/>
    <mergeCell ref="BB73:BG73"/>
    <mergeCell ref="AA73:AL73"/>
    <mergeCell ref="BQ72:CA72"/>
    <mergeCell ref="EO74:FE74"/>
    <mergeCell ref="I79:Q79"/>
    <mergeCell ref="AA75:AL75"/>
    <mergeCell ref="R79:Z79"/>
    <mergeCell ref="DE76:DQ76"/>
    <mergeCell ref="DE75:DQ75"/>
    <mergeCell ref="R75:Z75"/>
    <mergeCell ref="EO75:FE75"/>
    <mergeCell ref="AA79:AL79"/>
    <mergeCell ref="R74:Z74"/>
    <mergeCell ref="A80:H80"/>
    <mergeCell ref="A82:H82"/>
    <mergeCell ref="A81:H81"/>
    <mergeCell ref="A79:H79"/>
    <mergeCell ref="A83:H83"/>
    <mergeCell ref="R80:Z80"/>
    <mergeCell ref="I82:Q82"/>
    <mergeCell ref="R82:Z82"/>
    <mergeCell ref="I80:Q80"/>
    <mergeCell ref="I81:Q81"/>
    <mergeCell ref="EO99:FE99"/>
    <mergeCell ref="CH85:CP85"/>
    <mergeCell ref="CH86:CP86"/>
    <mergeCell ref="CQ86:DD86"/>
    <mergeCell ref="DR88:EB88"/>
    <mergeCell ref="EO88:FE88"/>
    <mergeCell ref="EO87:FE87"/>
    <mergeCell ref="EC97:EN98"/>
    <mergeCell ref="EC85:EN85"/>
    <mergeCell ref="EC88:EN88"/>
    <mergeCell ref="EO101:FE101"/>
    <mergeCell ref="DR107:EB107"/>
    <mergeCell ref="CQ102:DD102"/>
    <mergeCell ref="EO107:FE107"/>
    <mergeCell ref="EC107:EN107"/>
    <mergeCell ref="EO106:FE106"/>
    <mergeCell ref="DR103:EB103"/>
    <mergeCell ref="DE104:DQ104"/>
    <mergeCell ref="EC103:EN103"/>
    <mergeCell ref="EO103:FE103"/>
    <mergeCell ref="EO109:FE109"/>
    <mergeCell ref="CH107:CP107"/>
    <mergeCell ref="EO104:FE104"/>
    <mergeCell ref="EO102:FE102"/>
    <mergeCell ref="EO105:FE105"/>
    <mergeCell ref="EO108:FE108"/>
    <mergeCell ref="DR108:EB108"/>
    <mergeCell ref="EC104:EN104"/>
    <mergeCell ref="CQ106:DD106"/>
    <mergeCell ref="DE105:DQ105"/>
    <mergeCell ref="CQ81:DD81"/>
    <mergeCell ref="CH80:CP80"/>
    <mergeCell ref="CH82:CP82"/>
    <mergeCell ref="DE79:DQ79"/>
    <mergeCell ref="CQ80:DD80"/>
    <mergeCell ref="CH95:CP95"/>
    <mergeCell ref="DE95:DO95"/>
    <mergeCell ref="CQ82:DD82"/>
    <mergeCell ref="DE82:DQ82"/>
    <mergeCell ref="CQ95:DD95"/>
    <mergeCell ref="CB85:CG85"/>
    <mergeCell ref="DE88:DQ88"/>
    <mergeCell ref="CQ88:DD88"/>
    <mergeCell ref="DR95:EB95"/>
    <mergeCell ref="CB86:CG86"/>
    <mergeCell ref="CH81:CP81"/>
    <mergeCell ref="CH83:CP83"/>
    <mergeCell ref="CB88:CG88"/>
    <mergeCell ref="CQ83:DD83"/>
    <mergeCell ref="CB81:CG81"/>
    <mergeCell ref="DE96:DQ96"/>
    <mergeCell ref="DE110:DQ110"/>
    <mergeCell ref="DE99:DQ99"/>
    <mergeCell ref="CQ105:DD105"/>
    <mergeCell ref="DR104:EB104"/>
    <mergeCell ref="CQ104:DD104"/>
    <mergeCell ref="DR105:EB105"/>
    <mergeCell ref="CQ110:DD110"/>
    <mergeCell ref="DR102:EB102"/>
    <mergeCell ref="DE103:DQ103"/>
    <mergeCell ref="EC102:EN102"/>
    <mergeCell ref="BC103:BG103"/>
    <mergeCell ref="BO103:CA103"/>
    <mergeCell ref="CH103:CP103"/>
    <mergeCell ref="CH97:CP98"/>
    <mergeCell ref="BH103:BL103"/>
    <mergeCell ref="DE101:DQ101"/>
    <mergeCell ref="CQ99:DD99"/>
    <mergeCell ref="BH88:BP88"/>
    <mergeCell ref="AA102:AL102"/>
    <mergeCell ref="AM88:BA88"/>
    <mergeCell ref="BQ88:CA88"/>
    <mergeCell ref="CH105:CP105"/>
    <mergeCell ref="CH88:CP88"/>
    <mergeCell ref="BQ105:CA105"/>
    <mergeCell ref="CB102:CG102"/>
    <mergeCell ref="CH101:CP101"/>
    <mergeCell ref="CB103:CG103"/>
    <mergeCell ref="EC108:EN108"/>
    <mergeCell ref="DE108:DQ108"/>
    <mergeCell ref="DE106:DQ106"/>
    <mergeCell ref="EC96:EN96"/>
    <mergeCell ref="EC106:EN106"/>
    <mergeCell ref="EC105:EN105"/>
    <mergeCell ref="DE102:DQ102"/>
    <mergeCell ref="DE107:DQ107"/>
    <mergeCell ref="DR101:EB101"/>
    <mergeCell ref="DR97:EB98"/>
    <mergeCell ref="BQ86:CA86"/>
    <mergeCell ref="DR87:EB87"/>
    <mergeCell ref="CB87:CG87"/>
    <mergeCell ref="CQ87:DD87"/>
    <mergeCell ref="CQ89:DD89"/>
    <mergeCell ref="DR82:EB82"/>
    <mergeCell ref="CB82:CG82"/>
    <mergeCell ref="CQ84:DD84"/>
    <mergeCell ref="CQ85:DD85"/>
    <mergeCell ref="DE87:DQ87"/>
    <mergeCell ref="AM102:BA102"/>
    <mergeCell ref="R81:Z81"/>
    <mergeCell ref="BQ82:CA82"/>
    <mergeCell ref="BH82:BP82"/>
    <mergeCell ref="BH83:BP83"/>
    <mergeCell ref="AM81:BA81"/>
    <mergeCell ref="R83:Z83"/>
    <mergeCell ref="BB81:BG81"/>
    <mergeCell ref="BH81:BP81"/>
    <mergeCell ref="AA82:AL82"/>
    <mergeCell ref="I101:Q101"/>
    <mergeCell ref="BB104:BG104"/>
    <mergeCell ref="BB105:BG105"/>
    <mergeCell ref="BB102:BG102"/>
    <mergeCell ref="BB101:BG101"/>
    <mergeCell ref="R117:Z117"/>
    <mergeCell ref="AA117:AL117"/>
    <mergeCell ref="AA112:AL112"/>
    <mergeCell ref="R114:Z114"/>
    <mergeCell ref="AA114:AL114"/>
    <mergeCell ref="I83:Q83"/>
    <mergeCell ref="R84:Z84"/>
    <mergeCell ref="R96:Z96"/>
    <mergeCell ref="A85:H85"/>
    <mergeCell ref="R102:Z102"/>
    <mergeCell ref="A97:H98"/>
    <mergeCell ref="I97:Q98"/>
    <mergeCell ref="R97:Z98"/>
    <mergeCell ref="I91:Q94"/>
    <mergeCell ref="I84:Q84"/>
    <mergeCell ref="AM85:BA85"/>
    <mergeCell ref="A96:H96"/>
    <mergeCell ref="A102:H102"/>
    <mergeCell ref="I103:Q103"/>
    <mergeCell ref="A88:H88"/>
    <mergeCell ref="R95:Z95"/>
    <mergeCell ref="I96:Q96"/>
    <mergeCell ref="AA97:AL98"/>
    <mergeCell ref="A103:H103"/>
    <mergeCell ref="A86:H86"/>
    <mergeCell ref="BB86:BG86"/>
    <mergeCell ref="BB87:BG87"/>
    <mergeCell ref="AM101:BA101"/>
    <mergeCell ref="CH96:CP96"/>
    <mergeCell ref="BQ95:CA95"/>
    <mergeCell ref="CB95:CG95"/>
    <mergeCell ref="A99:CP99"/>
    <mergeCell ref="R101:Z101"/>
    <mergeCell ref="BB91:BG94"/>
    <mergeCell ref="BH91:BP94"/>
    <mergeCell ref="A104:H104"/>
    <mergeCell ref="A105:H105"/>
    <mergeCell ref="R106:Z106"/>
    <mergeCell ref="A107:H107"/>
    <mergeCell ref="I107:Q107"/>
    <mergeCell ref="R107:Z107"/>
    <mergeCell ref="I105:Q105"/>
    <mergeCell ref="I106:Q106"/>
    <mergeCell ref="A106:H106"/>
    <mergeCell ref="R108:Z108"/>
    <mergeCell ref="R110:Z110"/>
    <mergeCell ref="BB110:BG110"/>
    <mergeCell ref="CQ108:DD108"/>
    <mergeCell ref="AM109:BA109"/>
    <mergeCell ref="AA110:AL110"/>
    <mergeCell ref="CB108:CG108"/>
    <mergeCell ref="AA108:AL108"/>
    <mergeCell ref="AM110:BA110"/>
    <mergeCell ref="BB108:BG108"/>
    <mergeCell ref="EO86:FE86"/>
    <mergeCell ref="EO81:FE81"/>
    <mergeCell ref="CH112:CP112"/>
    <mergeCell ref="AM108:BA108"/>
    <mergeCell ref="CB112:CG112"/>
    <mergeCell ref="BH110:BP110"/>
    <mergeCell ref="CH108:CP108"/>
    <mergeCell ref="DR106:EB106"/>
    <mergeCell ref="BH84:BP84"/>
    <mergeCell ref="BH86:BP86"/>
    <mergeCell ref="BQ84:CA84"/>
    <mergeCell ref="A84:H84"/>
    <mergeCell ref="BH85:BP85"/>
    <mergeCell ref="I104:Q104"/>
    <mergeCell ref="BH101:BP101"/>
    <mergeCell ref="A101:F101"/>
    <mergeCell ref="I102:Q102"/>
    <mergeCell ref="AM86:BA86"/>
    <mergeCell ref="AA84:AL84"/>
    <mergeCell ref="BB84:BG84"/>
    <mergeCell ref="BQ79:CA79"/>
    <mergeCell ref="CB91:CG94"/>
    <mergeCell ref="DE109:DQ109"/>
    <mergeCell ref="DR109:EB109"/>
    <mergeCell ref="DE84:DQ84"/>
    <mergeCell ref="DR84:EB84"/>
    <mergeCell ref="DE89:DQ89"/>
    <mergeCell ref="DE91:DQ94"/>
    <mergeCell ref="BQ80:CA80"/>
    <mergeCell ref="CB83:CG83"/>
    <mergeCell ref="CQ160:DD160"/>
    <mergeCell ref="BH105:BP105"/>
    <mergeCell ref="CH119:CP119"/>
    <mergeCell ref="BH95:BL95"/>
    <mergeCell ref="CQ101:DD101"/>
    <mergeCell ref="CQ77:DD77"/>
    <mergeCell ref="CB80:CG80"/>
    <mergeCell ref="BH80:BP80"/>
    <mergeCell ref="CH84:CP84"/>
    <mergeCell ref="CB84:CG84"/>
    <mergeCell ref="AM80:BA80"/>
    <mergeCell ref="AM82:BA82"/>
    <mergeCell ref="AM83:BA83"/>
    <mergeCell ref="BB83:BG83"/>
    <mergeCell ref="AM76:BA76"/>
    <mergeCell ref="AA81:AL81"/>
    <mergeCell ref="AA80:AL80"/>
    <mergeCell ref="BB80:BG80"/>
    <mergeCell ref="AM79:BA79"/>
    <mergeCell ref="BB79:BG79"/>
    <mergeCell ref="BB82:BG82"/>
    <mergeCell ref="BQ75:CA75"/>
    <mergeCell ref="CQ75:DD75"/>
    <mergeCell ref="A77:CP77"/>
    <mergeCell ref="R76:Z76"/>
    <mergeCell ref="CH79:CP79"/>
    <mergeCell ref="CQ79:DD79"/>
    <mergeCell ref="BH75:BP75"/>
    <mergeCell ref="A76:H76"/>
    <mergeCell ref="A75:H75"/>
    <mergeCell ref="A17:H17"/>
    <mergeCell ref="A16:H16"/>
    <mergeCell ref="I17:Q17"/>
    <mergeCell ref="R17:Z17"/>
    <mergeCell ref="I16:Q16"/>
    <mergeCell ref="R16:Z16"/>
    <mergeCell ref="A26:H26"/>
    <mergeCell ref="I22:Q22"/>
    <mergeCell ref="I21:Q21"/>
    <mergeCell ref="I25:Q25"/>
    <mergeCell ref="I19:Q19"/>
    <mergeCell ref="R21:Z21"/>
    <mergeCell ref="A20:H20"/>
    <mergeCell ref="A25:H25"/>
    <mergeCell ref="R20:Z20"/>
    <mergeCell ref="A21:H21"/>
    <mergeCell ref="A22:H22"/>
    <mergeCell ref="I20:Q20"/>
    <mergeCell ref="A18:H18"/>
    <mergeCell ref="A19:H19"/>
    <mergeCell ref="AM19:BA19"/>
    <mergeCell ref="BB18:BG18"/>
    <mergeCell ref="I18:Q18"/>
    <mergeCell ref="AA18:AL18"/>
    <mergeCell ref="R19:Z19"/>
    <mergeCell ref="AA19:AL19"/>
    <mergeCell ref="DR21:EB21"/>
    <mergeCell ref="BQ24:CA24"/>
    <mergeCell ref="CB24:CG24"/>
    <mergeCell ref="CH24:CP24"/>
    <mergeCell ref="R18:Z18"/>
    <mergeCell ref="CH22:CP22"/>
    <mergeCell ref="DR22:EB22"/>
    <mergeCell ref="DE22:DQ22"/>
    <mergeCell ref="CQ23:DD23"/>
    <mergeCell ref="CQ22:DD22"/>
    <mergeCell ref="EO23:FE23"/>
    <mergeCell ref="EC23:EN23"/>
    <mergeCell ref="CB23:CG23"/>
    <mergeCell ref="CH23:CP23"/>
    <mergeCell ref="DE23:DQ23"/>
    <mergeCell ref="EO22:FE22"/>
    <mergeCell ref="EC22:EN22"/>
    <mergeCell ref="DR23:EB23"/>
    <mergeCell ref="BQ25:CA25"/>
    <mergeCell ref="CB25:CG25"/>
    <mergeCell ref="EO24:FE24"/>
    <mergeCell ref="CQ24:DD24"/>
    <mergeCell ref="DE24:DQ24"/>
    <mergeCell ref="DR24:EB24"/>
    <mergeCell ref="EC24:EN24"/>
    <mergeCell ref="CH25:CP25"/>
    <mergeCell ref="EO25:FE25"/>
    <mergeCell ref="EC26:EN26"/>
    <mergeCell ref="EO26:FE26"/>
    <mergeCell ref="EC25:EN25"/>
    <mergeCell ref="DR26:EB26"/>
    <mergeCell ref="DE26:DQ26"/>
    <mergeCell ref="DR25:EB25"/>
    <mergeCell ref="BQ26:CA26"/>
    <mergeCell ref="CB26:CG26"/>
    <mergeCell ref="CH26:CP26"/>
    <mergeCell ref="BB27:BG27"/>
    <mergeCell ref="BH27:BP27"/>
    <mergeCell ref="BQ27:CA27"/>
    <mergeCell ref="CB27:CG27"/>
    <mergeCell ref="CH27:CP27"/>
    <mergeCell ref="BB26:BG26"/>
    <mergeCell ref="CH28:CP28"/>
    <mergeCell ref="AM29:BA29"/>
    <mergeCell ref="BB29:BG29"/>
    <mergeCell ref="BH29:BP29"/>
    <mergeCell ref="BQ29:CA29"/>
    <mergeCell ref="BH28:BP28"/>
    <mergeCell ref="BQ28:CA28"/>
    <mergeCell ref="BB28:BG28"/>
    <mergeCell ref="AM28:BA28"/>
    <mergeCell ref="CB28:CG28"/>
    <mergeCell ref="A30:H30"/>
    <mergeCell ref="CB29:CG29"/>
    <mergeCell ref="AM30:BA30"/>
    <mergeCell ref="BB30:BG30"/>
    <mergeCell ref="AA30:AL30"/>
    <mergeCell ref="A29:H29"/>
    <mergeCell ref="I29:Q29"/>
    <mergeCell ref="I30:Q30"/>
    <mergeCell ref="R29:Z29"/>
    <mergeCell ref="AA29:AL29"/>
    <mergeCell ref="BH30:BP30"/>
    <mergeCell ref="CH29:CP29"/>
    <mergeCell ref="BQ30:CA30"/>
    <mergeCell ref="CB30:CG30"/>
    <mergeCell ref="CH30:CP30"/>
    <mergeCell ref="DE29:DQ29"/>
    <mergeCell ref="CQ30:DD30"/>
    <mergeCell ref="EC38:EN38"/>
    <mergeCell ref="BH38:BP38"/>
    <mergeCell ref="CH38:CP38"/>
    <mergeCell ref="BQ37:CA37"/>
    <mergeCell ref="DR38:EB38"/>
    <mergeCell ref="BQ38:CA38"/>
    <mergeCell ref="CB38:CG38"/>
    <mergeCell ref="CQ37:DD37"/>
    <mergeCell ref="DE37:DQ37"/>
    <mergeCell ref="CH37:CP37"/>
    <mergeCell ref="I38:Q38"/>
    <mergeCell ref="R38:Z38"/>
    <mergeCell ref="AM38:BA38"/>
    <mergeCell ref="AA38:AL38"/>
    <mergeCell ref="AA37:AL37"/>
    <mergeCell ref="EO30:FE30"/>
    <mergeCell ref="AM31:BA31"/>
    <mergeCell ref="BB31:BG31"/>
    <mergeCell ref="BH31:BP31"/>
    <mergeCell ref="CH31:CP31"/>
    <mergeCell ref="BQ31:CA31"/>
    <mergeCell ref="CB31:CG31"/>
    <mergeCell ref="DR37:EB37"/>
    <mergeCell ref="CH32:CP32"/>
    <mergeCell ref="BQ34:CA34"/>
    <mergeCell ref="CQ35:DD35"/>
    <mergeCell ref="DE36:DQ36"/>
    <mergeCell ref="CB35:CG35"/>
    <mergeCell ref="DE35:DQ35"/>
    <mergeCell ref="DR33:EB33"/>
    <mergeCell ref="A31:H31"/>
    <mergeCell ref="I31:Q31"/>
    <mergeCell ref="R31:Z31"/>
    <mergeCell ref="AA31:AL31"/>
    <mergeCell ref="EC31:EN31"/>
    <mergeCell ref="CB34:CG34"/>
    <mergeCell ref="BH34:BP34"/>
    <mergeCell ref="A32:H32"/>
    <mergeCell ref="A33:H33"/>
    <mergeCell ref="CQ31:DD31"/>
    <mergeCell ref="EO40:FE40"/>
    <mergeCell ref="EO31:FE31"/>
    <mergeCell ref="DR36:EB36"/>
    <mergeCell ref="EO34:FE34"/>
    <mergeCell ref="EO38:FE38"/>
    <mergeCell ref="EC37:EN37"/>
    <mergeCell ref="EO37:FE37"/>
    <mergeCell ref="DR40:EB40"/>
    <mergeCell ref="EC40:EN40"/>
    <mergeCell ref="EO36:FE36"/>
    <mergeCell ref="BH40:BP40"/>
    <mergeCell ref="BQ40:CA40"/>
    <mergeCell ref="CH40:CP40"/>
    <mergeCell ref="AM40:BA40"/>
    <mergeCell ref="BB40:BG40"/>
    <mergeCell ref="A40:H40"/>
    <mergeCell ref="I40:Q40"/>
    <mergeCell ref="R40:Z40"/>
    <mergeCell ref="AA40:AL40"/>
    <mergeCell ref="AM39:BA39"/>
    <mergeCell ref="R63:Z63"/>
    <mergeCell ref="AA63:AL63"/>
    <mergeCell ref="AA61:AL61"/>
    <mergeCell ref="AM61:BA61"/>
    <mergeCell ref="AM62:BA62"/>
    <mergeCell ref="AM42:BA42"/>
    <mergeCell ref="AM45:BA45"/>
    <mergeCell ref="AA47:AL47"/>
    <mergeCell ref="AM57:BA57"/>
    <mergeCell ref="AM63:BA63"/>
    <mergeCell ref="BH61:BP61"/>
    <mergeCell ref="BH60:BP60"/>
    <mergeCell ref="R62:Z62"/>
    <mergeCell ref="AA62:AL62"/>
    <mergeCell ref="I62:Q62"/>
    <mergeCell ref="I60:Q60"/>
    <mergeCell ref="BB62:BG62"/>
    <mergeCell ref="I61:Q61"/>
    <mergeCell ref="BB63:BG63"/>
    <mergeCell ref="AA58:AL58"/>
    <mergeCell ref="AA59:AL59"/>
    <mergeCell ref="AM59:BA59"/>
    <mergeCell ref="BB59:BG59"/>
    <mergeCell ref="BB58:BG58"/>
    <mergeCell ref="DE58:DQ58"/>
    <mergeCell ref="BQ59:CA59"/>
    <mergeCell ref="CB58:CG58"/>
    <mergeCell ref="CB59:CG59"/>
    <mergeCell ref="DE61:DQ61"/>
    <mergeCell ref="DE62:DQ62"/>
    <mergeCell ref="EO60:FE60"/>
    <mergeCell ref="DE60:DQ60"/>
    <mergeCell ref="CH51:CP51"/>
    <mergeCell ref="EC53:EN53"/>
    <mergeCell ref="DR51:EB51"/>
    <mergeCell ref="DR52:EB52"/>
    <mergeCell ref="EC61:EN61"/>
    <mergeCell ref="DR58:EB58"/>
    <mergeCell ref="EC62:EN62"/>
    <mergeCell ref="EO61:FE61"/>
    <mergeCell ref="DR59:EB59"/>
    <mergeCell ref="EO58:FE58"/>
    <mergeCell ref="EC56:EN56"/>
    <mergeCell ref="DR61:EB61"/>
    <mergeCell ref="DR57:EB57"/>
    <mergeCell ref="EC57:EN57"/>
    <mergeCell ref="EC58:EN58"/>
    <mergeCell ref="EC59:EN59"/>
    <mergeCell ref="EO63:FE63"/>
    <mergeCell ref="EO62:FE62"/>
    <mergeCell ref="EO59:FE59"/>
    <mergeCell ref="DE59:DQ59"/>
    <mergeCell ref="DR64:EB64"/>
    <mergeCell ref="DR63:EB63"/>
    <mergeCell ref="DR62:EB62"/>
    <mergeCell ref="DR60:EB60"/>
    <mergeCell ref="EO64:FE64"/>
    <mergeCell ref="EC63:EN63"/>
    <mergeCell ref="BQ63:CA63"/>
    <mergeCell ref="CH63:CP63"/>
    <mergeCell ref="CQ63:DD63"/>
    <mergeCell ref="CH64:CP64"/>
    <mergeCell ref="BH58:BP58"/>
    <mergeCell ref="CB62:CG62"/>
    <mergeCell ref="BQ61:CA61"/>
    <mergeCell ref="CB61:CG61"/>
    <mergeCell ref="BH62:BP62"/>
    <mergeCell ref="BQ60:CA60"/>
    <mergeCell ref="BH71:BP71"/>
    <mergeCell ref="BH68:BP68"/>
    <mergeCell ref="BQ71:CA71"/>
    <mergeCell ref="A70:FE70"/>
    <mergeCell ref="AA68:AL68"/>
    <mergeCell ref="DR68:EB68"/>
    <mergeCell ref="DE71:DQ71"/>
    <mergeCell ref="R71:Z71"/>
    <mergeCell ref="EO71:FE71"/>
    <mergeCell ref="I71:Q71"/>
    <mergeCell ref="CB63:CG63"/>
    <mergeCell ref="I68:Q68"/>
    <mergeCell ref="R68:Z68"/>
    <mergeCell ref="EC73:EN73"/>
    <mergeCell ref="DE72:DQ72"/>
    <mergeCell ref="CH59:CP59"/>
    <mergeCell ref="CH60:CP60"/>
    <mergeCell ref="CH62:CP62"/>
    <mergeCell ref="CH66:CP66"/>
    <mergeCell ref="DE63:DQ63"/>
    <mergeCell ref="CB60:CG60"/>
    <mergeCell ref="DE64:DQ64"/>
    <mergeCell ref="CQ64:DD64"/>
    <mergeCell ref="EC64:EN64"/>
    <mergeCell ref="BH72:BP72"/>
    <mergeCell ref="BH73:BP73"/>
    <mergeCell ref="CB71:CG71"/>
    <mergeCell ref="CQ69:DD69"/>
    <mergeCell ref="DR71:EB71"/>
    <mergeCell ref="DR73:EB73"/>
    <mergeCell ref="EO73:FE73"/>
    <mergeCell ref="CQ71:DD71"/>
    <mergeCell ref="DE73:DQ73"/>
    <mergeCell ref="CQ72:DD72"/>
    <mergeCell ref="EO72:FE72"/>
    <mergeCell ref="CQ73:DD73"/>
    <mergeCell ref="EC71:EN71"/>
    <mergeCell ref="AM74:BA74"/>
    <mergeCell ref="I73:Q73"/>
    <mergeCell ref="AA74:AL74"/>
    <mergeCell ref="R73:Z73"/>
    <mergeCell ref="R72:Z72"/>
    <mergeCell ref="AA72:AL72"/>
    <mergeCell ref="AA71:AL71"/>
    <mergeCell ref="AM71:BA71"/>
    <mergeCell ref="I72:Q72"/>
    <mergeCell ref="AM72:BA72"/>
    <mergeCell ref="DE74:DQ74"/>
    <mergeCell ref="CB73:CG73"/>
    <mergeCell ref="I74:Q74"/>
    <mergeCell ref="AM73:BA73"/>
    <mergeCell ref="CH74:CP74"/>
    <mergeCell ref="BQ74:CA74"/>
    <mergeCell ref="DR75:EB75"/>
    <mergeCell ref="CH73:CP73"/>
    <mergeCell ref="CH72:CP72"/>
    <mergeCell ref="DR72:EB72"/>
    <mergeCell ref="CB74:CG74"/>
    <mergeCell ref="CH75:CP75"/>
    <mergeCell ref="CB72:CG72"/>
    <mergeCell ref="EC74:EN74"/>
    <mergeCell ref="CQ76:DD76"/>
    <mergeCell ref="DR76:EB76"/>
    <mergeCell ref="BH79:BP79"/>
    <mergeCell ref="BH74:BP74"/>
    <mergeCell ref="BQ73:CA73"/>
    <mergeCell ref="DE77:DQ77"/>
    <mergeCell ref="CB76:CG76"/>
    <mergeCell ref="CQ74:DD74"/>
    <mergeCell ref="DR74:EB74"/>
    <mergeCell ref="EC84:EN84"/>
    <mergeCell ref="EO82:FE82"/>
    <mergeCell ref="EC82:EN82"/>
    <mergeCell ref="EO84:FE84"/>
    <mergeCell ref="EO83:FE83"/>
    <mergeCell ref="EO77:FE77"/>
    <mergeCell ref="EC83:EN83"/>
    <mergeCell ref="EC81:EN81"/>
    <mergeCell ref="EC77:EN77"/>
    <mergeCell ref="A78:FE78"/>
    <mergeCell ref="EO85:FE85"/>
    <mergeCell ref="DE80:DQ80"/>
    <mergeCell ref="DE85:DQ85"/>
    <mergeCell ref="DE86:DQ86"/>
    <mergeCell ref="EO79:FE79"/>
    <mergeCell ref="DR83:EB83"/>
    <mergeCell ref="EO80:FE80"/>
    <mergeCell ref="EC80:EN80"/>
    <mergeCell ref="DR85:EB85"/>
    <mergeCell ref="DR81:EB81"/>
    <mergeCell ref="AA93:AL93"/>
    <mergeCell ref="AA86:AL86"/>
    <mergeCell ref="BB85:BG85"/>
    <mergeCell ref="A90:FE90"/>
    <mergeCell ref="DR86:EB86"/>
    <mergeCell ref="BQ85:CA85"/>
    <mergeCell ref="A87:H87"/>
    <mergeCell ref="A89:CP89"/>
    <mergeCell ref="AA92:AL92"/>
    <mergeCell ref="AM93:BA94"/>
    <mergeCell ref="BC95:BF95"/>
    <mergeCell ref="AM95:BA95"/>
    <mergeCell ref="AA101:AL101"/>
    <mergeCell ref="CB101:CG101"/>
    <mergeCell ref="CQ97:DD98"/>
    <mergeCell ref="BQ97:CA97"/>
    <mergeCell ref="BQ96:CA96"/>
    <mergeCell ref="CQ96:DD96"/>
    <mergeCell ref="EO89:FE89"/>
    <mergeCell ref="DR91:EB94"/>
    <mergeCell ref="EC91:EN94"/>
    <mergeCell ref="EO91:FE94"/>
    <mergeCell ref="DR89:EB89"/>
    <mergeCell ref="EC89:EN89"/>
    <mergeCell ref="CH104:CP104"/>
    <mergeCell ref="CH102:CP102"/>
    <mergeCell ref="BQ102:CA102"/>
    <mergeCell ref="BQ98:CA98"/>
    <mergeCell ref="BQ104:CA104"/>
    <mergeCell ref="CB104:CG104"/>
    <mergeCell ref="CB97:CG98"/>
    <mergeCell ref="BH104:BP104"/>
    <mergeCell ref="R104:Z104"/>
    <mergeCell ref="EC101:EN101"/>
    <mergeCell ref="DR96:EB96"/>
    <mergeCell ref="EC99:EN99"/>
    <mergeCell ref="A100:FE100"/>
    <mergeCell ref="DR99:EB99"/>
    <mergeCell ref="BB96:BG96"/>
    <mergeCell ref="AA103:AL103"/>
    <mergeCell ref="EO97:FE98"/>
    <mergeCell ref="AA106:AL106"/>
    <mergeCell ref="R105:Z105"/>
    <mergeCell ref="AA105:AL105"/>
    <mergeCell ref="AM103:BA103"/>
    <mergeCell ref="AM106:BA106"/>
    <mergeCell ref="R103:Z103"/>
    <mergeCell ref="AM104:BA104"/>
    <mergeCell ref="AA104:AL104"/>
    <mergeCell ref="AM126:BA126"/>
    <mergeCell ref="BQ120:CA120"/>
    <mergeCell ref="AM113:BA113"/>
    <mergeCell ref="BQ113:CA113"/>
    <mergeCell ref="BB111:BG111"/>
    <mergeCell ref="AM105:BA105"/>
    <mergeCell ref="BB126:BG126"/>
    <mergeCell ref="BQ115:CA115"/>
    <mergeCell ref="AM118:BA118"/>
    <mergeCell ref="BB118:BG118"/>
    <mergeCell ref="AM111:BA111"/>
    <mergeCell ref="BQ107:CA107"/>
    <mergeCell ref="BQ111:CA111"/>
    <mergeCell ref="CB110:CG110"/>
    <mergeCell ref="BQ110:CA110"/>
    <mergeCell ref="AM117:BA117"/>
    <mergeCell ref="CB115:CG115"/>
    <mergeCell ref="BO117:CA117"/>
    <mergeCell ref="BH116:BP116"/>
    <mergeCell ref="CB116:CG116"/>
    <mergeCell ref="CB122:CG122"/>
    <mergeCell ref="BQ119:CA119"/>
    <mergeCell ref="CB111:CG111"/>
    <mergeCell ref="BH111:BP111"/>
    <mergeCell ref="CB113:CG113"/>
    <mergeCell ref="BQ118:CA118"/>
    <mergeCell ref="BH119:BP119"/>
    <mergeCell ref="BH118:BP118"/>
    <mergeCell ref="BH115:BP115"/>
    <mergeCell ref="CB121:CG121"/>
    <mergeCell ref="CH106:CP106"/>
    <mergeCell ref="CQ107:DD107"/>
    <mergeCell ref="CH116:CP116"/>
    <mergeCell ref="BQ116:CA116"/>
    <mergeCell ref="CB124:CG124"/>
    <mergeCell ref="CH124:CP124"/>
    <mergeCell ref="CB117:CG117"/>
    <mergeCell ref="CB120:CG120"/>
    <mergeCell ref="CH120:CP120"/>
    <mergeCell ref="CH117:CP117"/>
    <mergeCell ref="CQ111:DD111"/>
    <mergeCell ref="CB118:CG118"/>
    <mergeCell ref="CB119:CG119"/>
    <mergeCell ref="CB107:CG107"/>
    <mergeCell ref="CH113:CP113"/>
    <mergeCell ref="CH111:CP111"/>
    <mergeCell ref="CB109:CG109"/>
    <mergeCell ref="CH118:CP118"/>
    <mergeCell ref="CQ115:DD115"/>
    <mergeCell ref="CH115:CP115"/>
    <mergeCell ref="AM116:BA116"/>
    <mergeCell ref="AA113:AL113"/>
    <mergeCell ref="CB105:CG105"/>
    <mergeCell ref="AM107:BA107"/>
    <mergeCell ref="BH113:BP113"/>
    <mergeCell ref="AA107:AL107"/>
    <mergeCell ref="CB106:CG106"/>
    <mergeCell ref="AA109:AL109"/>
    <mergeCell ref="BH112:BP112"/>
    <mergeCell ref="AM114:BA114"/>
    <mergeCell ref="R116:Z116"/>
    <mergeCell ref="I111:Q111"/>
    <mergeCell ref="I112:Q112"/>
    <mergeCell ref="R113:Z113"/>
    <mergeCell ref="AA111:AL111"/>
    <mergeCell ref="I113:Q113"/>
    <mergeCell ref="R111:Z111"/>
    <mergeCell ref="R112:Z112"/>
    <mergeCell ref="AA116:AL116"/>
    <mergeCell ref="R109:Z109"/>
    <mergeCell ref="BH124:BP124"/>
    <mergeCell ref="BQ126:CA126"/>
    <mergeCell ref="BB122:BG122"/>
    <mergeCell ref="BH126:BP126"/>
    <mergeCell ref="AM125:BA125"/>
    <mergeCell ref="BB125:BG125"/>
    <mergeCell ref="BH120:BP120"/>
    <mergeCell ref="BB119:BG119"/>
    <mergeCell ref="BB123:BG123"/>
    <mergeCell ref="BB120:BG120"/>
    <mergeCell ref="AM122:BA122"/>
    <mergeCell ref="AM123:BA123"/>
    <mergeCell ref="BB121:BG121"/>
    <mergeCell ref="AA119:AL119"/>
    <mergeCell ref="A127:H127"/>
    <mergeCell ref="I127:Q127"/>
    <mergeCell ref="R127:Z127"/>
    <mergeCell ref="AA122:AL122"/>
    <mergeCell ref="A120:H120"/>
    <mergeCell ref="R132:Z132"/>
    <mergeCell ref="R129:Z129"/>
    <mergeCell ref="A117:H117"/>
    <mergeCell ref="A132:H132"/>
    <mergeCell ref="A124:H124"/>
    <mergeCell ref="A128:H128"/>
    <mergeCell ref="A122:H122"/>
    <mergeCell ref="I122:Q122"/>
    <mergeCell ref="R119:Z119"/>
    <mergeCell ref="R122:Z122"/>
    <mergeCell ref="CB132:CG132"/>
    <mergeCell ref="CH132:CP132"/>
    <mergeCell ref="CQ132:DD132"/>
    <mergeCell ref="DE132:DQ132"/>
    <mergeCell ref="EC132:EN132"/>
    <mergeCell ref="DR132:EB132"/>
    <mergeCell ref="A118:H118"/>
    <mergeCell ref="A119:H119"/>
    <mergeCell ref="A39:E39"/>
    <mergeCell ref="AM132:BA132"/>
    <mergeCell ref="BB132:BG132"/>
    <mergeCell ref="BH132:BP132"/>
    <mergeCell ref="BB124:BG124"/>
    <mergeCell ref="I129:Q129"/>
    <mergeCell ref="I132:Q132"/>
    <mergeCell ref="AA131:AL131"/>
    <mergeCell ref="AA132:AL132"/>
    <mergeCell ref="AM124:BA124"/>
    <mergeCell ref="A131:H131"/>
    <mergeCell ref="I131:Q131"/>
    <mergeCell ref="R131:Z131"/>
    <mergeCell ref="EO122:FE122"/>
    <mergeCell ref="CB123:CG123"/>
    <mergeCell ref="CH123:CP123"/>
    <mergeCell ref="CQ123:DD123"/>
    <mergeCell ref="DE123:DQ123"/>
    <mergeCell ref="A123:H123"/>
    <mergeCell ref="I123:Q123"/>
    <mergeCell ref="BQ123:CA123"/>
    <mergeCell ref="BQ124:CA124"/>
    <mergeCell ref="BH123:BP123"/>
    <mergeCell ref="I124:Q124"/>
    <mergeCell ref="R124:Z124"/>
    <mergeCell ref="R123:Z123"/>
    <mergeCell ref="AA123:AL123"/>
    <mergeCell ref="CH128:CP128"/>
    <mergeCell ref="CB127:CG127"/>
    <mergeCell ref="EC128:EN128"/>
    <mergeCell ref="CB125:CG125"/>
    <mergeCell ref="CH125:CP125"/>
    <mergeCell ref="CQ126:DD126"/>
    <mergeCell ref="DR128:EB128"/>
    <mergeCell ref="CH127:CP127"/>
    <mergeCell ref="DE126:DQ126"/>
    <mergeCell ref="EC126:EN126"/>
    <mergeCell ref="BQ127:CA127"/>
    <mergeCell ref="CB126:CG126"/>
    <mergeCell ref="BH129:BP129"/>
    <mergeCell ref="BH127:BP127"/>
    <mergeCell ref="EO128:FE128"/>
    <mergeCell ref="DE128:DQ128"/>
    <mergeCell ref="CQ128:DD128"/>
    <mergeCell ref="CH129:CP129"/>
    <mergeCell ref="DR127:EB127"/>
    <mergeCell ref="EO127:FE127"/>
    <mergeCell ref="AA128:AL128"/>
    <mergeCell ref="AM128:BA128"/>
    <mergeCell ref="AA129:AL129"/>
    <mergeCell ref="AM129:BA129"/>
    <mergeCell ref="BB129:BG129"/>
    <mergeCell ref="CB129:CG129"/>
    <mergeCell ref="CB128:CG128"/>
    <mergeCell ref="BB128:BG128"/>
    <mergeCell ref="BH128:BP128"/>
    <mergeCell ref="BQ128:CA128"/>
    <mergeCell ref="CQ129:DD129"/>
    <mergeCell ref="EO129:FE129"/>
    <mergeCell ref="A130:H130"/>
    <mergeCell ref="I130:Q130"/>
    <mergeCell ref="R130:Z130"/>
    <mergeCell ref="AA130:AL130"/>
    <mergeCell ref="AM130:BA130"/>
    <mergeCell ref="BB130:BG130"/>
    <mergeCell ref="BH130:BP130"/>
    <mergeCell ref="DE129:DQ129"/>
    <mergeCell ref="DE131:DQ131"/>
    <mergeCell ref="A129:H129"/>
    <mergeCell ref="EC129:EN129"/>
    <mergeCell ref="AM131:BA131"/>
    <mergeCell ref="BB131:BG131"/>
    <mergeCell ref="BH131:BP131"/>
    <mergeCell ref="BQ131:CA131"/>
    <mergeCell ref="BQ130:CA130"/>
    <mergeCell ref="CB130:CG130"/>
    <mergeCell ref="CQ131:DD131"/>
    <mergeCell ref="BQ132:CA132"/>
    <mergeCell ref="BQ129:CA129"/>
    <mergeCell ref="EC130:EN130"/>
    <mergeCell ref="CB131:CG131"/>
    <mergeCell ref="EO130:FE130"/>
    <mergeCell ref="EO131:FE131"/>
    <mergeCell ref="CH130:CP130"/>
    <mergeCell ref="CQ130:DD130"/>
    <mergeCell ref="DE130:DQ130"/>
    <mergeCell ref="DR130:EB130"/>
    <mergeCell ref="AM134:BA134"/>
    <mergeCell ref="BB134:BG134"/>
    <mergeCell ref="BH134:BP134"/>
    <mergeCell ref="BQ134:CA134"/>
    <mergeCell ref="CH131:CP131"/>
    <mergeCell ref="EC133:EN133"/>
    <mergeCell ref="AM133:BA133"/>
    <mergeCell ref="BB133:BG133"/>
    <mergeCell ref="BH133:BP133"/>
    <mergeCell ref="BQ133:CA133"/>
    <mergeCell ref="I134:Q134"/>
    <mergeCell ref="R134:Z134"/>
    <mergeCell ref="AA134:AL134"/>
    <mergeCell ref="I145:Q145"/>
    <mergeCell ref="R145:Z145"/>
    <mergeCell ref="AA145:AL145"/>
    <mergeCell ref="I139:Q139"/>
    <mergeCell ref="R139:Z139"/>
    <mergeCell ref="AA139:AL139"/>
    <mergeCell ref="I138:Q138"/>
    <mergeCell ref="CH133:CP133"/>
    <mergeCell ref="CQ133:DD133"/>
    <mergeCell ref="EO145:FE145"/>
    <mergeCell ref="BB135:BG135"/>
    <mergeCell ref="BH135:BP135"/>
    <mergeCell ref="DR134:EB134"/>
    <mergeCell ref="DE134:DQ134"/>
    <mergeCell ref="CQ134:DD134"/>
    <mergeCell ref="CH134:CP134"/>
    <mergeCell ref="CB137:CG137"/>
    <mergeCell ref="EO150:FE150"/>
    <mergeCell ref="CB150:CG150"/>
    <mergeCell ref="CH150:CP150"/>
    <mergeCell ref="CQ150:DD150"/>
    <mergeCell ref="DE150:DQ150"/>
    <mergeCell ref="EO133:FE133"/>
    <mergeCell ref="CB134:CG134"/>
    <mergeCell ref="CB133:CG133"/>
    <mergeCell ref="DE133:DQ133"/>
    <mergeCell ref="DR133:EB133"/>
    <mergeCell ref="AA147:AL147"/>
    <mergeCell ref="R149:Z149"/>
    <mergeCell ref="AA149:AL149"/>
    <mergeCell ref="BB149:BG149"/>
    <mergeCell ref="AM149:BA149"/>
    <mergeCell ref="AM148:BA148"/>
    <mergeCell ref="BB147:BG147"/>
    <mergeCell ref="EC149:EN149"/>
    <mergeCell ref="EC147:EN147"/>
    <mergeCell ref="EC150:EN150"/>
    <mergeCell ref="DR150:EB150"/>
    <mergeCell ref="CB147:CG147"/>
    <mergeCell ref="A148:F148"/>
    <mergeCell ref="BH148:BP148"/>
    <mergeCell ref="I148:Q148"/>
    <mergeCell ref="A147:H147"/>
    <mergeCell ref="I147:Q147"/>
    <mergeCell ref="AA133:AL133"/>
    <mergeCell ref="AA96:AL96"/>
    <mergeCell ref="R148:Z148"/>
    <mergeCell ref="AA148:AL148"/>
    <mergeCell ref="EO147:FE147"/>
    <mergeCell ref="DR149:EB149"/>
    <mergeCell ref="EO149:FE149"/>
    <mergeCell ref="DR148:EB148"/>
    <mergeCell ref="EC148:EN148"/>
    <mergeCell ref="EO148:FE148"/>
    <mergeCell ref="A154:F154"/>
    <mergeCell ref="A155:F155"/>
    <mergeCell ref="I155:Q155"/>
    <mergeCell ref="R155:Z155"/>
    <mergeCell ref="I39:Q39"/>
    <mergeCell ref="R39:Z39"/>
    <mergeCell ref="A152:F152"/>
    <mergeCell ref="A153:F153"/>
    <mergeCell ref="A133:H133"/>
    <mergeCell ref="R147:Z147"/>
    <mergeCell ref="BQ39:CA39"/>
    <mergeCell ref="CB39:CG39"/>
    <mergeCell ref="CH39:CP39"/>
    <mergeCell ref="BC97:BF97"/>
    <mergeCell ref="AM151:BA151"/>
    <mergeCell ref="I149:Q149"/>
    <mergeCell ref="I150:Q150"/>
    <mergeCell ref="AA39:AL39"/>
    <mergeCell ref="I133:Q133"/>
    <mergeCell ref="R133:Z133"/>
    <mergeCell ref="CQ39:DD39"/>
    <mergeCell ref="CB49:CG49"/>
    <mergeCell ref="CB96:CG96"/>
    <mergeCell ref="CH76:CP76"/>
    <mergeCell ref="BB71:BG71"/>
    <mergeCell ref="DE124:DQ124"/>
    <mergeCell ref="CH91:CP94"/>
    <mergeCell ref="CQ91:DD94"/>
    <mergeCell ref="BH97:BL97"/>
    <mergeCell ref="CH71:CP71"/>
    <mergeCell ref="EO39:FE39"/>
    <mergeCell ref="DE39:DQ39"/>
    <mergeCell ref="EC39:EN39"/>
    <mergeCell ref="EO125:FE125"/>
    <mergeCell ref="EC125:EN125"/>
    <mergeCell ref="EO124:FE124"/>
    <mergeCell ref="DR39:EB39"/>
    <mergeCell ref="DE97:DQ98"/>
    <mergeCell ref="DE69:DQ69"/>
    <mergeCell ref="EC123:EN123"/>
    <mergeCell ref="EC95:EN95"/>
    <mergeCell ref="AM96:BA96"/>
    <mergeCell ref="DR125:EB125"/>
    <mergeCell ref="BH125:BP125"/>
    <mergeCell ref="EC122:EN122"/>
    <mergeCell ref="DE122:DQ122"/>
    <mergeCell ref="BQ125:CA125"/>
    <mergeCell ref="BH122:BP122"/>
    <mergeCell ref="BQ122:CA122"/>
    <mergeCell ref="CQ124:DD124"/>
    <mergeCell ref="A126:H126"/>
    <mergeCell ref="A125:H125"/>
    <mergeCell ref="R125:Z125"/>
    <mergeCell ref="AA125:AL125"/>
    <mergeCell ref="EC127:EN127"/>
    <mergeCell ref="I125:Q125"/>
    <mergeCell ref="CH126:CP126"/>
    <mergeCell ref="AA126:AL126"/>
    <mergeCell ref="AM127:BA127"/>
    <mergeCell ref="CQ127:DD127"/>
    <mergeCell ref="AA91:AL91"/>
    <mergeCell ref="AM91:BA92"/>
    <mergeCell ref="AA95:AL95"/>
    <mergeCell ref="I95:Q95"/>
    <mergeCell ref="A95:E95"/>
    <mergeCell ref="DE127:DQ127"/>
    <mergeCell ref="CQ103:DD103"/>
    <mergeCell ref="CH110:CP110"/>
    <mergeCell ref="CH122:CP122"/>
    <mergeCell ref="BB112:BG112"/>
    <mergeCell ref="A91:F94"/>
    <mergeCell ref="AM97:BA98"/>
    <mergeCell ref="BB98:BG98"/>
    <mergeCell ref="EO96:FE96"/>
    <mergeCell ref="EO95:EZ95"/>
    <mergeCell ref="R92:Z92"/>
    <mergeCell ref="R93:Z93"/>
    <mergeCell ref="R94:Z94"/>
    <mergeCell ref="BQ91:CA94"/>
    <mergeCell ref="AA94:AL94"/>
  </mergeCells>
  <hyperlinks>
    <hyperlink ref="BC7" r:id="rId1" display="admin@ughpy.ru"/>
  </hyperlinks>
  <printOptions/>
  <pageMargins left="0.35433070866141736" right="0.17" top="0.15748031496062992" bottom="0" header="0.31496062992125984" footer="0.31496062992125984"/>
  <pageSetup fitToHeight="100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B71:CG72 CB79:CG79 CB16:CG17 BC150 BC145 AB105:CG105 S113:Z113 S117:Z117 S103:CG103 AB113:AL113 AN113:CG115 CB143:CG156 CB157 I143:Z144 I136:Q137 A14:Z14 S28:Z28 I146 S16:Z16 S17:Z17 S21:Z21 I84:Z84 I86:Z86 I85:Q85 S85:Z85 I88:Z88 J87:Z87 BC97 CB20:CG21 AA107:CG108 CB24:CG24 AA111:CG111 S115:Z115 AB115:AL115 CB26:CG28 CB33:CG33 CB40:CG41 CB82:CG88 AN117:CG117 AB117:AL118 AN123:CG123 A123:H123 A124:H124 A125:H125 CB55:CG55 CB60:CG68 CB74:CG76 AB136:AL142 AN136:CG142" numberStoredAsText="1"/>
    <ignoredError sqref="J28:Q28 R55:Z55 J27:Q27 A24:R24 A26:Z26 A25:H25 A27:I27 R27 I16 I68 I96 R60:Z61" twoDigitTextYear="1"/>
    <ignoredError sqref="S24:Z24 S27:Z27 A23:H23 I82:Z82 R85 I87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NovotneyEV</cp:lastModifiedBy>
  <cp:lastPrinted>2016-05-24T11:40:45Z</cp:lastPrinted>
  <dcterms:created xsi:type="dcterms:W3CDTF">2011-01-28T08:18:11Z</dcterms:created>
  <dcterms:modified xsi:type="dcterms:W3CDTF">2016-06-27T04:51:10Z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